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70" windowHeight="1143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<sst xmlns="http://schemas.openxmlformats.org/spreadsheetml/2006/main" count="1225" uniqueCount="268">
  <si>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</si>
  <si>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</si>
  <si>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</si>
  <si>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</si>
  <si>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</si>
  <si>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</si>
  <si>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</si>
  <si>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Кумылженского муниципального района Волгоградской области</t>
  </si>
  <si>
    <t>Кумылженская районная Дума Кумылженского муниципального района</t>
  </si>
  <si>
    <t>Администрация Кумылженского муниципального района</t>
  </si>
  <si>
    <t>Отдел ЖКХ и строительства Администрации Кумылженского муниципального района</t>
  </si>
  <si>
    <t>Отдел по образованию опеке и попечительству Администрации Кумылженского муниципального района</t>
  </si>
  <si>
    <t>Отдел  по управлению имуществом и землепользованию Администрации Кумылженского муниципального района</t>
  </si>
  <si>
    <t>Финансовый отдел Администрации Кумылженского муниципального района</t>
  </si>
  <si>
    <t>Контрольно - счетная комиссия Кумылженского муниципального района</t>
  </si>
  <si>
    <t>Итого расходы по району</t>
  </si>
  <si>
    <t>Отдел культуры и молодежи Администрации Кумылженского муниципального района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</si>
  <si>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</si>
  <si>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</si>
  <si>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90 0 00 00040</t>
  </si>
  <si>
    <t>Обеспечение деятельности муниципальных органов Кумылженского муниципального района</t>
  </si>
  <si>
    <t>1 2 1</t>
  </si>
  <si>
    <t>Фонд оплаты труда государственных (муниципальных) органов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</si>
  <si>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</si>
  <si>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</si>
  <si>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2 4 4</t>
  </si>
  <si>
    <t>Прочая закупка товаров, работ и услуг для обеспечения государственных (муниципальных) нужд</t>
  </si>
  <si>
    <t>8 5 2</t>
  </si>
  <si>
    <t>Уплата прочих налогов, сборов</t>
  </si>
  <si>
    <t>Итого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</si>
  <si>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</si>
  <si>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</si>
  <si>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51 0 00 00040</t>
  </si>
  <si>
    <t>1 2 2</t>
  </si>
  <si>
    <t>Иные выплаты персоналу государственных (муниципальных) органов, за исключением фонда оплаты труда</t>
  </si>
  <si>
    <t>2 4 2</t>
  </si>
  <si>
    <t>Закупка товаров, работ, услуг в сфере информационно-коммуникационных технологий</t>
  </si>
  <si>
    <t>90 0 00 00010</t>
  </si>
  <si>
    <t>Высшее должностное лицо муниципальных образований Кумылженского муниципального района</t>
  </si>
  <si>
    <t>90 0 00 80030</t>
  </si>
  <si>
    <t>Уплата налогов и сборов органами муниципальной власти и казенными учреждениями</t>
  </si>
  <si>
    <t>8 5 1</t>
  </si>
  <si>
    <t>Уплата налога на имущество организаций и земельного налога</t>
  </si>
  <si>
    <t>99 0 00 70010</t>
  </si>
  <si>
    <t>Субвенция на организационное обеспечение деятельности территориальных административных комиссий</t>
  </si>
  <si>
    <t>99 0 00 70020</t>
  </si>
  <si>
    <t>Субвенция на организацию и осуществление деятельности по опеке и попечительству</t>
  </si>
  <si>
    <t>99 0 00 70030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</si>
  <si>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</si>
  <si>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99 0 00 70040</t>
  </si>
  <si>
    <t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</t>
  </si>
  <si>
    <t>01 05</t>
  </si>
  <si>
    <t>Судебная система</t>
  </si>
  <si>
    <t>99 0 00 51200</t>
  </si>
  <si>
    <t>Субвенции из областного бюджета на составление (изменение) списков кандидатов в присяжные заседатели федеральных судов общей юрисдикции в Российской Федерации на 2016 год</t>
  </si>
  <si>
    <t>01 11</t>
  </si>
  <si>
    <t>Резервные фонды</t>
  </si>
  <si>
    <t>99 0 00 80010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</si>
  <si>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</si>
  <si>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</si>
  <si>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</si>
  <si>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</si>
  <si>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</si>
  <si>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10 0 00 01290</t>
  </si>
  <si>
    <t>Мероприятия в области других общегосударственных вопросов</t>
  </si>
  <si>
    <t>11 0 00 01310</t>
  </si>
  <si>
    <t>Мероприятия в области малого и среднего предпринимательства</t>
  </si>
  <si>
    <t>51 0 00 00070</t>
  </si>
  <si>
    <t>Обеспечение деятельности хозяйственно - эксплуатационной службы</t>
  </si>
  <si>
    <t>1 1 1</t>
  </si>
  <si>
    <t>Фонд оплаты труда казенных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</si>
  <si>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</si>
  <si>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</si>
  <si>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99 0 00 00070</t>
  </si>
  <si>
    <t>99 0 00 01040</t>
  </si>
  <si>
    <t>Мероприятия в органах муниципальной власти</t>
  </si>
  <si>
    <t>99 0 00 59320</t>
  </si>
  <si>
    <t>Субвенция на регистрацию актов гражданского состояния</t>
  </si>
  <si>
    <t>99 0 00 60020</t>
  </si>
  <si>
    <t>Субсидия бюджетного учреждения по принципу "одного окна"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</si>
  <si>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</si>
  <si>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</si>
  <si>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99 0 00 80030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</si>
  <si>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</si>
  <si>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</si>
  <si>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99 0 00 01260</t>
  </si>
  <si>
    <t>Мероприятия по предупреждению и ликвидации последствий чрезвычайных ситуаций и стихийных бедствий</t>
  </si>
  <si>
    <t>04 12</t>
  </si>
  <si>
    <t>Другие вопросы в области национальной экономики</t>
  </si>
  <si>
    <t>99 0 00 53910</t>
  </si>
  <si>
    <t>Субвенция на проведение Всероссийской сельскохозяйственной переписи в 2016 году</t>
  </si>
  <si>
    <t>99 0 00 90060</t>
  </si>
  <si>
    <t>Непрограммные расходы в области землеустройства и землепользования</t>
  </si>
  <si>
    <t>06 03</t>
  </si>
  <si>
    <t>Охрана объектов растительного и животного мира и среды их обитания</t>
  </si>
  <si>
    <t>99 0 00 01160</t>
  </si>
  <si>
    <t>Мероприятия в области охраны окружающей среды и природопользования</t>
  </si>
  <si>
    <t>10 01</t>
  </si>
  <si>
    <t>Пенсионное обеспечение</t>
  </si>
  <si>
    <t>99 0 00 10020</t>
  </si>
  <si>
    <t>Доплаты к пенсиям муниципальных служащих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</si>
  <si>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</si>
  <si>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</si>
  <si>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</si>
  <si>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</si>
  <si>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99 0 00 10030</t>
  </si>
  <si>
    <t>Обеспечение расходных обязательств почетным жителям Кумылженского муниципального района</t>
  </si>
  <si>
    <t>3 1 3</t>
  </si>
  <si>
    <t>Пособия, компенсации, меры социальной поддержки по публичным нормативным обязательствам</t>
  </si>
  <si>
    <t>99 0 00 70530</t>
  </si>
  <si>
    <t>Субвенция на предоставление субсидий гражданам на оплату жилья и коммунальных услуг</t>
  </si>
  <si>
    <t>11 01</t>
  </si>
  <si>
    <t>Физическая культура</t>
  </si>
  <si>
    <t>07 0 00 01180</t>
  </si>
  <si>
    <t>Мероприятия в области физической культуры и спорта</t>
  </si>
  <si>
    <t>09 0 00 01180</t>
  </si>
  <si>
    <t>12 0 00 01180</t>
  </si>
  <si>
    <t>12 02</t>
  </si>
  <si>
    <t>Периодическая печать и издательства</t>
  </si>
  <si>
    <t>99 0 00 60010</t>
  </si>
  <si>
    <t>Субсидии автономным учреждениям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</si>
  <si>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</si>
  <si>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</si>
  <si>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13 01</t>
  </si>
  <si>
    <t>Обслуживание государственного внутреннего и муниципального долга</t>
  </si>
  <si>
    <t>99 0 00 00500</t>
  </si>
  <si>
    <t>Обслуживание муниципального долга Кумылженского муниципального района</t>
  </si>
  <si>
    <t>7 3 0</t>
  </si>
  <si>
    <t>Обслуживание муниципального долга</t>
  </si>
  <si>
    <t>04 09</t>
  </si>
  <si>
    <t>Дорожное хозяйство (дорожные фонды)</t>
  </si>
  <si>
    <t>99 0 00 90210</t>
  </si>
  <si>
    <t>Содержание сети автомобильных дорог общего польхования и искусственных сооружений на них (дорожный фонд)</t>
  </si>
  <si>
    <t>05 02</t>
  </si>
  <si>
    <t>Коммунальное хозяйство</t>
  </si>
  <si>
    <t>99 0 00 70510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</si>
  <si>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</si>
  <si>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8 1 0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</si>
  <si>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</si>
  <si>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</si>
  <si>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</si>
  <si>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3 2 1</t>
  </si>
  <si>
    <t>Пособия, компенсации и иные социальные выплаты гражданам, кроме публичных нормативных обязательств</t>
  </si>
  <si>
    <t>07 02</t>
  </si>
  <si>
    <t>Общее образование</t>
  </si>
  <si>
    <t>14 0 00 00100</t>
  </si>
  <si>
    <t>Содержание учреждений дополнительного образования в сфере культуры ДМШ и ДШИ</t>
  </si>
  <si>
    <t>14 0 00 80030</t>
  </si>
  <si>
    <t>Налог на имущество</t>
  </si>
  <si>
    <t>17 0 00 01100</t>
  </si>
  <si>
    <t>Мероприятия в области дополнительного образования</t>
  </si>
  <si>
    <t>07 07</t>
  </si>
  <si>
    <t>Молодежная политика и оздоровление детей</t>
  </si>
  <si>
    <t>07 0 00 01130</t>
  </si>
  <si>
    <t>Мероприятия в области молодежной политики</t>
  </si>
  <si>
    <t>09 0 00 01130</t>
  </si>
  <si>
    <t>13 0 00 01130</t>
  </si>
  <si>
    <t>Мероприятия в сфере молодежной политики</t>
  </si>
  <si>
    <t>14 0 00 00130</t>
  </si>
  <si>
    <t>Содержание учреждения МКУ ПМЦ "Современник"</t>
  </si>
  <si>
    <t>08 01</t>
  </si>
  <si>
    <t>Культура</t>
  </si>
  <si>
    <t>07 0 00 01150</t>
  </si>
  <si>
    <t>Мероприятия в области культуры</t>
  </si>
  <si>
    <t>09 0 00 01150</t>
  </si>
  <si>
    <t>14 0 00 00140</t>
  </si>
  <si>
    <t>Содержание музея</t>
  </si>
  <si>
    <t>14 0 00 00150</t>
  </si>
  <si>
    <t>Содержание учреждений культурно-досуговой деятельности "Кошав Гора" и КДЦ</t>
  </si>
  <si>
    <t>14 0 00 00160</t>
  </si>
  <si>
    <t>Содержание библиотеки</t>
  </si>
  <si>
    <t>14 0 00 01150</t>
  </si>
  <si>
    <t>Мероприятия в сфере культуры</t>
  </si>
  <si>
    <t>17 0 00 01150</t>
  </si>
  <si>
    <t>08 04</t>
  </si>
  <si>
    <t>Другие вопросы в области культуры, кинематографии</t>
  </si>
  <si>
    <t>14 0 00 00120</t>
  </si>
  <si>
    <t>Содержание учреждения централизованной бухгалтерии</t>
  </si>
  <si>
    <t>01 0 00 10010</t>
  </si>
  <si>
    <t>Обеспечение расходных обязательств по муниципальной программе "Молодой семье - доступное жильё" на 2014 - 2016 годы</t>
  </si>
  <si>
    <t>3 2 2</t>
  </si>
  <si>
    <t>Субсидии гражданам на приобретение жилья</t>
  </si>
  <si>
    <t>99 0 00 70450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</si>
  <si>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</t>
  </si>
  <si>
    <t>07 01</t>
  </si>
  <si>
    <t>Дошкольное образование</t>
  </si>
  <si>
    <t>15 0 00 00080</t>
  </si>
  <si>
    <t>Детские сады (местный бюджет)</t>
  </si>
  <si>
    <t>1 1 2</t>
  </si>
  <si>
    <t>Иные выплаты персоналу казенных учреждений, за исключением фонда оплаты труда</t>
  </si>
  <si>
    <t>15 0 00 00090</t>
  </si>
  <si>
    <t>Школы (местный бюджет)</t>
  </si>
  <si>
    <t>15 0 00 00100</t>
  </si>
  <si>
    <t>Учреждения дополнительного образования (местный бюджет)</t>
  </si>
  <si>
    <t>15 0 00 70370</t>
  </si>
  <si>
    <t>Питание малообеспеченных школы (областные средства)</t>
  </si>
  <si>
    <t>99 0 00 70390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</si>
  <si>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</si>
  <si>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07 09</t>
  </si>
  <si>
    <t>Другие вопросы в области образования</t>
  </si>
  <si>
    <t>07 0 00 01280</t>
  </si>
  <si>
    <t>Мероприятия в области других вопросов образования</t>
  </si>
  <si>
    <t>09 0 00 01280</t>
  </si>
  <si>
    <t>17 0 00 01280</t>
  </si>
  <si>
    <t>99 0 00 00120</t>
  </si>
  <si>
    <t>Обеспечение деятельности муниципального казенного учреждения "Централизованные бухгалтерии"</t>
  </si>
  <si>
    <t>99 0 00 70420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</si>
  <si>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</si>
  <si>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99 0 00 70430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</si>
  <si>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</si>
  <si>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10 04</t>
  </si>
  <si>
    <t>Охрана семьи и детства</t>
  </si>
  <si>
    <t>99 0 00 70340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</si>
  <si>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</si>
  <si>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>99 0 00 70400</t>
  </si>
  <si>
    <t>Субвенции на выплату пособий по опеке и попечительству</t>
  </si>
  <si>
    <t>99 0 00 70410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</si>
  <si>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</si>
  <si>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99 0 00 90020</t>
  </si>
  <si>
    <t>Непрограммные расходы в области недвижимости, признание прав и регулирование отношений по муниципальной собственности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</si>
  <si>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</si>
  <si>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</si>
  <si>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99 0 00 90150</t>
  </si>
  <si>
    <t>Иные межбюджетные трансферты</t>
  </si>
  <si>
    <t>5 4 0</t>
  </si>
  <si>
    <t>14 03</t>
  </si>
  <si>
    <t>Прочие межбюджетные трансферты общего характера</t>
  </si>
  <si>
    <t>90 0 00 00030</t>
  </si>
  <si>
    <t>Председатель контрольно счетной комиссии Кумылженского муниципального района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</si>
  <si>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</si>
  <si>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</si>
  <si>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04 08</t>
  </si>
  <si>
    <t>Транспорт</t>
  </si>
  <si>
    <t>99 0 00 80020</t>
  </si>
  <si>
    <t>Предоставление субсидии юридическим лицами и индивидуальным предпринимателям на возмещение недополученных доходов, складывающихся в результате организации транспортного обслуживания населения</t>
  </si>
  <si>
    <t>8 3 1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</si>
  <si>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</si>
  <si>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</si>
  <si>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</si>
  <si>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</si>
  <si>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</si>
  <si>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15 0 00 70353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</si>
  <si>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</si>
  <si>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</si>
  <si>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</si>
  <si>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</si>
  <si>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</si>
  <si>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</si>
  <si>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</si>
  <si>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05 01</t>
  </si>
  <si>
    <t>Жилищное хозяйство</t>
  </si>
  <si>
    <t>99 0 00 90110</t>
  </si>
  <si>
    <t>Непрограммыне расходы в области жилишного хозяйства</t>
  </si>
  <si>
    <t>05 03</t>
  </si>
  <si>
    <t>Благоустройство</t>
  </si>
  <si>
    <t>99 0 00 90230</t>
  </si>
  <si>
    <t>Приобретение оборудования для транспортировки твердых коммунальных отходов</t>
  </si>
  <si>
    <t>99 0 00 90240</t>
  </si>
  <si>
    <t>Непрограммные расходы в организации деятельности по транспортировки твердых коммунальных отходов</t>
  </si>
  <si>
    <t xml:space="preserve">Распределение средств бюджета </t>
  </si>
  <si>
    <t>по главным распорядителям за 1 квартал 2016 года</t>
  </si>
  <si>
    <t xml:space="preserve">утверждено на 2016 год       </t>
  </si>
  <si>
    <t>Приложение №3</t>
  </si>
  <si>
    <t xml:space="preserve">к постановлению Администрации </t>
  </si>
  <si>
    <t>Кумылженского муниципального района</t>
  </si>
  <si>
    <t>исполнено                                     за   1 квартал</t>
  </si>
  <si>
    <t>Результат исполнения бюджета (дефицит"-", профицит "+")</t>
  </si>
  <si>
    <t xml:space="preserve">от 18.05.2016 г.№297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</si>
</sst>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?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3" fontId="2" fillId="0" borderId="1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vertical="top" wrapText="1"/>
      <protection/>
    </xf>
    <xf numFmtId="4" fontId="8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49" fontId="7" fillId="0" borderId="15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55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 customHeight="1" outlineLevelRow="1"/>
  <cols>
    <col min="1" max="1" width="5.140625" style="0" customWidth="1"/>
    <col min="2" max="2" width="25.8515625" style="0" customWidth="1"/>
    <col min="3" max="3" width="12.7109375" style="0" customWidth="1"/>
    <col min="4" max="4" width="29.421875" style="0" customWidth="1"/>
    <col min="5" max="5" width="6.8515625" style="0" customWidth="1"/>
    <col min="6" max="6" width="25.00390625" style="0" customWidth="1"/>
    <col min="7" max="7" width="16.140625" style="0" customWidth="1"/>
    <col min="8" max="8" width="19.57421875" style="0" customWidth="1"/>
    <col min="9" max="11" width="19.28125" style="0" customWidth="1"/>
  </cols>
  <sheetData>
    <row r="1" spans="7:8" ht="20.25" customHeight="1">
      <c r="G1" s="24" t="s">
        <v>262</v>
      </c>
      <c r="H1" s="19"/>
    </row>
    <row r="2" spans="1:8" ht="12.75">
      <c r="A2" s="31"/>
      <c r="B2" s="31"/>
      <c r="C2" s="31"/>
      <c r="D2" s="31"/>
      <c r="E2" s="31"/>
      <c r="F2" s="31"/>
      <c r="G2" s="24" t="s">
        <v>263</v>
      </c>
      <c r="H2" s="19"/>
    </row>
    <row r="3" spans="1:8" ht="12.75" customHeight="1">
      <c r="A3" s="2"/>
      <c r="G3" s="24" t="s">
        <v>264</v>
      </c>
      <c r="H3" s="19"/>
    </row>
    <row r="4" spans="1:8" ht="14.25">
      <c r="A4" s="3"/>
      <c r="G4" s="43" t="s">
        <v>267</v>
      </c>
      <c r="H4" s="43"/>
    </row>
    <row r="5" spans="1:8" ht="16.5" customHeight="1">
      <c r="A5" s="3"/>
      <c r="E5" s="4"/>
      <c r="G5" s="19"/>
      <c r="H5" s="19"/>
    </row>
    <row r="6" spans="1:8" ht="19.5" customHeight="1">
      <c r="A6" s="1"/>
      <c r="G6" s="19"/>
      <c r="H6" s="19"/>
    </row>
    <row r="7" spans="1:6" ht="14.25" customHeight="1">
      <c r="A7" s="32"/>
      <c r="B7" s="33"/>
      <c r="C7" s="33"/>
      <c r="D7" s="33"/>
      <c r="E7" s="33"/>
      <c r="F7" s="33"/>
    </row>
    <row r="8" spans="1:8" ht="15.75" customHeight="1">
      <c r="A8" s="30" t="s">
        <v>259</v>
      </c>
      <c r="B8" s="30"/>
      <c r="C8" s="30"/>
      <c r="D8" s="30"/>
      <c r="E8" s="30"/>
      <c r="F8" s="30"/>
      <c r="G8" s="30"/>
      <c r="H8" s="25"/>
    </row>
    <row r="9" spans="1:8" ht="15.75" customHeight="1">
      <c r="A9" s="30" t="s">
        <v>7</v>
      </c>
      <c r="B9" s="30"/>
      <c r="C9" s="30"/>
      <c r="D9" s="30"/>
      <c r="E9" s="30"/>
      <c r="F9" s="30"/>
      <c r="G9" s="30"/>
      <c r="H9" s="25"/>
    </row>
    <row r="10" spans="1:8" ht="21" customHeight="1">
      <c r="A10" s="30" t="s">
        <v>260</v>
      </c>
      <c r="B10" s="30"/>
      <c r="C10" s="30"/>
      <c r="D10" s="30"/>
      <c r="E10" s="30"/>
      <c r="F10" s="30"/>
      <c r="G10" s="30"/>
      <c r="H10" s="25"/>
    </row>
    <row r="11" spans="1:8" ht="12.75" customHeight="1">
      <c r="A11" s="1" t="s">
        <v>0</v>
      </c>
      <c r="H11" s="29" t="s">
        <v>0</v>
      </c>
    </row>
    <row r="12" spans="1:8" ht="36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261</v>
      </c>
      <c r="H12" s="5" t="s">
        <v>265</v>
      </c>
    </row>
    <row r="13" spans="1:8" ht="24.75" customHeight="1">
      <c r="A13" s="40" t="s">
        <v>8</v>
      </c>
      <c r="B13" s="41"/>
      <c r="C13" s="41"/>
      <c r="D13" s="41"/>
      <c r="E13" s="41"/>
      <c r="F13" s="41"/>
      <c r="G13" s="41"/>
      <c r="H13" s="21"/>
    </row>
    <row r="14" spans="1:8" ht="67.5">
      <c r="A14" s="9" t="s">
        <v>17</v>
      </c>
      <c r="B14" s="10" t="s">
        <v>18</v>
      </c>
      <c r="C14" s="11"/>
      <c r="D14" s="10"/>
      <c r="E14" s="11"/>
      <c r="F14" s="10"/>
      <c r="G14" s="12">
        <v>370800</v>
      </c>
      <c r="H14" s="12">
        <f>H15+H16+H18</f>
        <v>64883.759999999995</v>
      </c>
    </row>
    <row r="15" spans="1:8" ht="67.5" outlineLevel="1">
      <c r="A15" s="13" t="s">
        <v>17</v>
      </c>
      <c r="B15" s="14" t="s">
        <v>18</v>
      </c>
      <c r="C15" s="13" t="s">
        <v>19</v>
      </c>
      <c r="D15" s="14" t="s">
        <v>20</v>
      </c>
      <c r="E15" s="13" t="s">
        <v>21</v>
      </c>
      <c r="F15" s="14" t="s">
        <v>22</v>
      </c>
      <c r="G15" s="15">
        <v>273000</v>
      </c>
      <c r="H15" s="15">
        <v>46187.88</v>
      </c>
    </row>
    <row r="16" spans="1:8" ht="67.5" outlineLevel="1">
      <c r="A16" s="13" t="s">
        <v>17</v>
      </c>
      <c r="B16" s="14" t="s">
        <v>18</v>
      </c>
      <c r="C16" s="13" t="s">
        <v>19</v>
      </c>
      <c r="D16" s="14" t="s">
        <v>20</v>
      </c>
      <c r="E16" s="13" t="s">
        <v>23</v>
      </c>
      <c r="F16" s="14" t="s">
        <v>24</v>
      </c>
      <c r="G16" s="15">
        <v>82400</v>
      </c>
      <c r="H16" s="15">
        <v>18694.35</v>
      </c>
    </row>
    <row r="17" spans="1:8" ht="67.5" outlineLevel="1">
      <c r="A17" s="13" t="s">
        <v>17</v>
      </c>
      <c r="B17" s="14" t="s">
        <v>18</v>
      </c>
      <c r="C17" s="13" t="s">
        <v>19</v>
      </c>
      <c r="D17" s="14" t="s">
        <v>20</v>
      </c>
      <c r="E17" s="13" t="s">
        <v>25</v>
      </c>
      <c r="F17" s="14" t="s">
        <v>26</v>
      </c>
      <c r="G17" s="15">
        <v>14400</v>
      </c>
      <c r="H17" s="15"/>
    </row>
    <row r="18" spans="1:8" ht="67.5" outlineLevel="1">
      <c r="A18" s="13" t="s">
        <v>17</v>
      </c>
      <c r="B18" s="14" t="s">
        <v>18</v>
      </c>
      <c r="C18" s="13" t="s">
        <v>19</v>
      </c>
      <c r="D18" s="14" t="s">
        <v>20</v>
      </c>
      <c r="E18" s="13" t="s">
        <v>27</v>
      </c>
      <c r="F18" s="14" t="s">
        <v>28</v>
      </c>
      <c r="G18" s="15">
        <v>1000</v>
      </c>
      <c r="H18" s="15">
        <v>1.53</v>
      </c>
    </row>
    <row r="19" spans="1:8" ht="12.75">
      <c r="A19" s="16" t="s">
        <v>29</v>
      </c>
      <c r="B19" s="17"/>
      <c r="C19" s="18"/>
      <c r="D19" s="17"/>
      <c r="E19" s="18"/>
      <c r="F19" s="17"/>
      <c r="G19" s="8">
        <v>370800</v>
      </c>
      <c r="H19" s="8">
        <f>H14</f>
        <v>64883.759999999995</v>
      </c>
    </row>
    <row r="20" spans="1:8" ht="30.75" customHeight="1">
      <c r="A20" s="34" t="s">
        <v>9</v>
      </c>
      <c r="B20" s="34"/>
      <c r="C20" s="34"/>
      <c r="D20" s="34"/>
      <c r="E20" s="34"/>
      <c r="F20" s="34"/>
      <c r="G20" s="34"/>
      <c r="H20" s="22"/>
    </row>
    <row r="21" spans="1:8" ht="45">
      <c r="A21" s="9" t="s">
        <v>229</v>
      </c>
      <c r="B21" s="10" t="s">
        <v>230</v>
      </c>
      <c r="C21" s="11"/>
      <c r="D21" s="10"/>
      <c r="E21" s="11"/>
      <c r="F21" s="10"/>
      <c r="G21" s="12">
        <v>1140600</v>
      </c>
      <c r="H21" s="12">
        <f>H22+H23</f>
        <v>203192.25</v>
      </c>
    </row>
    <row r="22" spans="1:8" ht="45" outlineLevel="1">
      <c r="A22" s="13" t="s">
        <v>229</v>
      </c>
      <c r="B22" s="14" t="s">
        <v>230</v>
      </c>
      <c r="C22" s="13" t="s">
        <v>37</v>
      </c>
      <c r="D22" s="14" t="s">
        <v>38</v>
      </c>
      <c r="E22" s="13" t="s">
        <v>21</v>
      </c>
      <c r="F22" s="14" t="s">
        <v>22</v>
      </c>
      <c r="G22" s="15">
        <v>876000</v>
      </c>
      <c r="H22" s="15">
        <v>147179.91</v>
      </c>
    </row>
    <row r="23" spans="1:8" ht="67.5" outlineLevel="1">
      <c r="A23" s="13" t="s">
        <v>229</v>
      </c>
      <c r="B23" s="14" t="s">
        <v>230</v>
      </c>
      <c r="C23" s="13" t="s">
        <v>37</v>
      </c>
      <c r="D23" s="14" t="s">
        <v>38</v>
      </c>
      <c r="E23" s="13" t="s">
        <v>23</v>
      </c>
      <c r="F23" s="14" t="s">
        <v>24</v>
      </c>
      <c r="G23" s="15">
        <v>264600</v>
      </c>
      <c r="H23" s="15">
        <v>56012.34</v>
      </c>
    </row>
    <row r="24" spans="1:8" ht="90">
      <c r="A24" s="9" t="s">
        <v>30</v>
      </c>
      <c r="B24" s="10" t="s">
        <v>31</v>
      </c>
      <c r="C24" s="11"/>
      <c r="D24" s="10"/>
      <c r="E24" s="11"/>
      <c r="F24" s="10"/>
      <c r="G24" s="12">
        <v>24560700</v>
      </c>
      <c r="H24" s="12">
        <f>SUM(H25:H48)</f>
        <v>4871262.65</v>
      </c>
    </row>
    <row r="25" spans="1:8" ht="90" outlineLevel="1">
      <c r="A25" s="13" t="s">
        <v>30</v>
      </c>
      <c r="B25" s="14" t="s">
        <v>31</v>
      </c>
      <c r="C25" s="13" t="s">
        <v>32</v>
      </c>
      <c r="D25" s="14" t="s">
        <v>20</v>
      </c>
      <c r="E25" s="13" t="s">
        <v>21</v>
      </c>
      <c r="F25" s="14" t="s">
        <v>22</v>
      </c>
      <c r="G25" s="15">
        <v>15261100</v>
      </c>
      <c r="H25" s="15">
        <v>2914326.7</v>
      </c>
    </row>
    <row r="26" spans="1:8" ht="90" outlineLevel="1">
      <c r="A26" s="13" t="s">
        <v>30</v>
      </c>
      <c r="B26" s="14" t="s">
        <v>31</v>
      </c>
      <c r="C26" s="13" t="s">
        <v>32</v>
      </c>
      <c r="D26" s="14" t="s">
        <v>20</v>
      </c>
      <c r="E26" s="13" t="s">
        <v>33</v>
      </c>
      <c r="F26" s="14" t="s">
        <v>34</v>
      </c>
      <c r="G26" s="15">
        <v>20000</v>
      </c>
      <c r="H26" s="15">
        <v>400</v>
      </c>
    </row>
    <row r="27" spans="1:8" ht="90" outlineLevel="1">
      <c r="A27" s="13" t="s">
        <v>30</v>
      </c>
      <c r="B27" s="14" t="s">
        <v>31</v>
      </c>
      <c r="C27" s="13" t="s">
        <v>32</v>
      </c>
      <c r="D27" s="14" t="s">
        <v>20</v>
      </c>
      <c r="E27" s="13" t="s">
        <v>23</v>
      </c>
      <c r="F27" s="14" t="s">
        <v>24</v>
      </c>
      <c r="G27" s="15">
        <v>4608900</v>
      </c>
      <c r="H27" s="15">
        <v>1152272.25</v>
      </c>
    </row>
    <row r="28" spans="1:8" ht="90" outlineLevel="1">
      <c r="A28" s="13" t="s">
        <v>30</v>
      </c>
      <c r="B28" s="14" t="s">
        <v>31</v>
      </c>
      <c r="C28" s="13" t="s">
        <v>32</v>
      </c>
      <c r="D28" s="14" t="s">
        <v>20</v>
      </c>
      <c r="E28" s="13" t="s">
        <v>35</v>
      </c>
      <c r="F28" s="14" t="s">
        <v>36</v>
      </c>
      <c r="G28" s="15">
        <v>1013200</v>
      </c>
      <c r="H28" s="15">
        <v>160935.86</v>
      </c>
    </row>
    <row r="29" spans="1:8" ht="90" outlineLevel="1">
      <c r="A29" s="13" t="s">
        <v>30</v>
      </c>
      <c r="B29" s="14" t="s">
        <v>31</v>
      </c>
      <c r="C29" s="13" t="s">
        <v>32</v>
      </c>
      <c r="D29" s="14" t="s">
        <v>20</v>
      </c>
      <c r="E29" s="13" t="s">
        <v>25</v>
      </c>
      <c r="F29" s="14" t="s">
        <v>26</v>
      </c>
      <c r="G29" s="15">
        <v>1241100</v>
      </c>
      <c r="H29" s="15">
        <v>177871.09</v>
      </c>
    </row>
    <row r="30" spans="1:8" ht="90" outlineLevel="1">
      <c r="A30" s="13" t="s">
        <v>30</v>
      </c>
      <c r="B30" s="14" t="s">
        <v>31</v>
      </c>
      <c r="C30" s="13" t="s">
        <v>32</v>
      </c>
      <c r="D30" s="14" t="s">
        <v>20</v>
      </c>
      <c r="E30" s="13" t="s">
        <v>27</v>
      </c>
      <c r="F30" s="14" t="s">
        <v>28</v>
      </c>
      <c r="G30" s="15">
        <v>10000</v>
      </c>
      <c r="H30" s="15">
        <v>98.05</v>
      </c>
    </row>
    <row r="31" spans="1:8" ht="90" outlineLevel="1">
      <c r="A31" s="13" t="s">
        <v>30</v>
      </c>
      <c r="B31" s="14" t="s">
        <v>31</v>
      </c>
      <c r="C31" s="13" t="s">
        <v>19</v>
      </c>
      <c r="D31" s="14" t="s">
        <v>20</v>
      </c>
      <c r="E31" s="13" t="s">
        <v>25</v>
      </c>
      <c r="F31" s="14" t="s">
        <v>26</v>
      </c>
      <c r="G31" s="15">
        <v>958000</v>
      </c>
      <c r="H31" s="15">
        <v>214613.1</v>
      </c>
    </row>
    <row r="32" spans="1:8" ht="90" outlineLevel="1">
      <c r="A32" s="13" t="s">
        <v>30</v>
      </c>
      <c r="B32" s="14" t="s">
        <v>31</v>
      </c>
      <c r="C32" s="13" t="s">
        <v>39</v>
      </c>
      <c r="D32" s="14" t="s">
        <v>40</v>
      </c>
      <c r="E32" s="13" t="s">
        <v>41</v>
      </c>
      <c r="F32" s="14" t="s">
        <v>42</v>
      </c>
      <c r="G32" s="15">
        <v>25000</v>
      </c>
      <c r="H32" s="15"/>
    </row>
    <row r="33" spans="1:8" ht="90" outlineLevel="1">
      <c r="A33" s="13" t="s">
        <v>30</v>
      </c>
      <c r="B33" s="14" t="s">
        <v>31</v>
      </c>
      <c r="C33" s="13" t="s">
        <v>43</v>
      </c>
      <c r="D33" s="14" t="s">
        <v>44</v>
      </c>
      <c r="E33" s="13" t="s">
        <v>21</v>
      </c>
      <c r="F33" s="14" t="s">
        <v>22</v>
      </c>
      <c r="G33" s="15">
        <v>196100</v>
      </c>
      <c r="H33" s="15">
        <v>32203.96</v>
      </c>
    </row>
    <row r="34" spans="1:8" ht="90" outlineLevel="1">
      <c r="A34" s="13" t="s">
        <v>30</v>
      </c>
      <c r="B34" s="14" t="s">
        <v>31</v>
      </c>
      <c r="C34" s="13" t="s">
        <v>43</v>
      </c>
      <c r="D34" s="14" t="s">
        <v>44</v>
      </c>
      <c r="E34" s="13" t="s">
        <v>23</v>
      </c>
      <c r="F34" s="14" t="s">
        <v>24</v>
      </c>
      <c r="G34" s="15">
        <v>59200</v>
      </c>
      <c r="H34" s="15">
        <v>8551.1</v>
      </c>
    </row>
    <row r="35" spans="1:8" ht="90" outlineLevel="1">
      <c r="A35" s="13" t="s">
        <v>30</v>
      </c>
      <c r="B35" s="14" t="s">
        <v>31</v>
      </c>
      <c r="C35" s="13" t="s">
        <v>43</v>
      </c>
      <c r="D35" s="14" t="s">
        <v>44</v>
      </c>
      <c r="E35" s="13" t="s">
        <v>35</v>
      </c>
      <c r="F35" s="14" t="s">
        <v>36</v>
      </c>
      <c r="G35" s="15">
        <v>25260</v>
      </c>
      <c r="H35" s="15">
        <v>1697.29</v>
      </c>
    </row>
    <row r="36" spans="1:8" ht="90" outlineLevel="1">
      <c r="A36" s="13" t="s">
        <v>30</v>
      </c>
      <c r="B36" s="14" t="s">
        <v>31</v>
      </c>
      <c r="C36" s="13" t="s">
        <v>43</v>
      </c>
      <c r="D36" s="14" t="s">
        <v>44</v>
      </c>
      <c r="E36" s="13" t="s">
        <v>25</v>
      </c>
      <c r="F36" s="14" t="s">
        <v>26</v>
      </c>
      <c r="G36" s="15">
        <v>21640</v>
      </c>
      <c r="H36" s="15"/>
    </row>
    <row r="37" spans="1:8" ht="90" outlineLevel="1">
      <c r="A37" s="13" t="s">
        <v>30</v>
      </c>
      <c r="B37" s="14" t="s">
        <v>31</v>
      </c>
      <c r="C37" s="13" t="s">
        <v>45</v>
      </c>
      <c r="D37" s="14" t="s">
        <v>46</v>
      </c>
      <c r="E37" s="13" t="s">
        <v>21</v>
      </c>
      <c r="F37" s="14" t="s">
        <v>22</v>
      </c>
      <c r="G37" s="15">
        <v>333000</v>
      </c>
      <c r="H37" s="15">
        <v>83242.01</v>
      </c>
    </row>
    <row r="38" spans="1:8" ht="90" outlineLevel="1">
      <c r="A38" s="13" t="s">
        <v>30</v>
      </c>
      <c r="B38" s="14" t="s">
        <v>31</v>
      </c>
      <c r="C38" s="13" t="s">
        <v>45</v>
      </c>
      <c r="D38" s="14" t="s">
        <v>46</v>
      </c>
      <c r="E38" s="13" t="s">
        <v>23</v>
      </c>
      <c r="F38" s="14" t="s">
        <v>24</v>
      </c>
      <c r="G38" s="15">
        <v>100600</v>
      </c>
      <c r="H38" s="15">
        <v>22004.31</v>
      </c>
    </row>
    <row r="39" spans="1:8" ht="90" outlineLevel="1">
      <c r="A39" s="13" t="s">
        <v>30</v>
      </c>
      <c r="B39" s="14" t="s">
        <v>31</v>
      </c>
      <c r="C39" s="13" t="s">
        <v>45</v>
      </c>
      <c r="D39" s="14" t="s">
        <v>46</v>
      </c>
      <c r="E39" s="13" t="s">
        <v>35</v>
      </c>
      <c r="F39" s="14" t="s">
        <v>36</v>
      </c>
      <c r="G39" s="15">
        <v>41300</v>
      </c>
      <c r="H39" s="15">
        <v>2497.83</v>
      </c>
    </row>
    <row r="40" spans="1:8" ht="90" outlineLevel="1">
      <c r="A40" s="13" t="s">
        <v>30</v>
      </c>
      <c r="B40" s="14" t="s">
        <v>31</v>
      </c>
      <c r="C40" s="13" t="s">
        <v>45</v>
      </c>
      <c r="D40" s="14" t="s">
        <v>46</v>
      </c>
      <c r="E40" s="13" t="s">
        <v>25</v>
      </c>
      <c r="F40" s="14" t="s">
        <v>26</v>
      </c>
      <c r="G40" s="15">
        <v>25500</v>
      </c>
      <c r="H40" s="15"/>
    </row>
    <row r="41" spans="1:8" ht="90" outlineLevel="1">
      <c r="A41" s="13" t="s">
        <v>30</v>
      </c>
      <c r="B41" s="14" t="s">
        <v>31</v>
      </c>
      <c r="C41" s="13" t="s">
        <v>47</v>
      </c>
      <c r="D41" s="14" t="s">
        <v>48</v>
      </c>
      <c r="E41" s="13" t="s">
        <v>21</v>
      </c>
      <c r="F41" s="14" t="s">
        <v>22</v>
      </c>
      <c r="G41" s="15">
        <v>166500</v>
      </c>
      <c r="H41" s="15">
        <v>34499.66</v>
      </c>
    </row>
    <row r="42" spans="1:8" ht="90" outlineLevel="1">
      <c r="A42" s="13" t="s">
        <v>30</v>
      </c>
      <c r="B42" s="14" t="s">
        <v>31</v>
      </c>
      <c r="C42" s="13" t="s">
        <v>47</v>
      </c>
      <c r="D42" s="14" t="s">
        <v>48</v>
      </c>
      <c r="E42" s="13" t="s">
        <v>23</v>
      </c>
      <c r="F42" s="14" t="s">
        <v>24</v>
      </c>
      <c r="G42" s="15">
        <v>50300</v>
      </c>
      <c r="H42" s="15">
        <v>8901.65</v>
      </c>
    </row>
    <row r="43" spans="1:8" ht="90" outlineLevel="1">
      <c r="A43" s="13" t="s">
        <v>30</v>
      </c>
      <c r="B43" s="14" t="s">
        <v>31</v>
      </c>
      <c r="C43" s="13" t="s">
        <v>47</v>
      </c>
      <c r="D43" s="14" t="s">
        <v>48</v>
      </c>
      <c r="E43" s="13" t="s">
        <v>35</v>
      </c>
      <c r="F43" s="14" t="s">
        <v>36</v>
      </c>
      <c r="G43" s="15">
        <v>16700</v>
      </c>
      <c r="H43" s="15">
        <v>1748.3</v>
      </c>
    </row>
    <row r="44" spans="1:8" ht="90" outlineLevel="1">
      <c r="A44" s="13" t="s">
        <v>30</v>
      </c>
      <c r="B44" s="14" t="s">
        <v>31</v>
      </c>
      <c r="C44" s="13" t="s">
        <v>47</v>
      </c>
      <c r="D44" s="14" t="s">
        <v>48</v>
      </c>
      <c r="E44" s="13" t="s">
        <v>25</v>
      </c>
      <c r="F44" s="14" t="s">
        <v>26</v>
      </c>
      <c r="G44" s="15">
        <v>9600</v>
      </c>
      <c r="H44" s="15"/>
    </row>
    <row r="45" spans="1:8" ht="90" outlineLevel="1">
      <c r="A45" s="13" t="s">
        <v>30</v>
      </c>
      <c r="B45" s="14" t="s">
        <v>31</v>
      </c>
      <c r="C45" s="13" t="s">
        <v>49</v>
      </c>
      <c r="D45" s="14" t="s">
        <v>50</v>
      </c>
      <c r="E45" s="13" t="s">
        <v>21</v>
      </c>
      <c r="F45" s="14" t="s">
        <v>22</v>
      </c>
      <c r="G45" s="15">
        <v>196300</v>
      </c>
      <c r="H45" s="15">
        <v>32921.36</v>
      </c>
    </row>
    <row r="46" spans="1:8" ht="90" outlineLevel="1">
      <c r="A46" s="13" t="s">
        <v>30</v>
      </c>
      <c r="B46" s="14" t="s">
        <v>31</v>
      </c>
      <c r="C46" s="13" t="s">
        <v>49</v>
      </c>
      <c r="D46" s="14" t="s">
        <v>50</v>
      </c>
      <c r="E46" s="13" t="s">
        <v>23</v>
      </c>
      <c r="F46" s="14" t="s">
        <v>24</v>
      </c>
      <c r="G46" s="15">
        <v>92500</v>
      </c>
      <c r="H46" s="15">
        <v>8536.44</v>
      </c>
    </row>
    <row r="47" spans="1:8" ht="90" outlineLevel="1">
      <c r="A47" s="13" t="s">
        <v>30</v>
      </c>
      <c r="B47" s="14" t="s">
        <v>31</v>
      </c>
      <c r="C47" s="13" t="s">
        <v>49</v>
      </c>
      <c r="D47" s="14" t="s">
        <v>50</v>
      </c>
      <c r="E47" s="13" t="s">
        <v>35</v>
      </c>
      <c r="F47" s="14" t="s">
        <v>36</v>
      </c>
      <c r="G47" s="15">
        <v>24400</v>
      </c>
      <c r="H47" s="15">
        <v>4589.69</v>
      </c>
    </row>
    <row r="48" spans="1:8" ht="90" outlineLevel="1">
      <c r="A48" s="13" t="s">
        <v>30</v>
      </c>
      <c r="B48" s="14" t="s">
        <v>31</v>
      </c>
      <c r="C48" s="13" t="s">
        <v>49</v>
      </c>
      <c r="D48" s="14" t="s">
        <v>50</v>
      </c>
      <c r="E48" s="13" t="s">
        <v>25</v>
      </c>
      <c r="F48" s="14" t="s">
        <v>26</v>
      </c>
      <c r="G48" s="15">
        <v>64500</v>
      </c>
      <c r="H48" s="15">
        <v>9352</v>
      </c>
    </row>
    <row r="49" spans="1:8" ht="12.75">
      <c r="A49" s="9" t="s">
        <v>51</v>
      </c>
      <c r="B49" s="10" t="s">
        <v>52</v>
      </c>
      <c r="C49" s="11"/>
      <c r="D49" s="10"/>
      <c r="E49" s="11"/>
      <c r="F49" s="10"/>
      <c r="G49" s="12">
        <v>19700</v>
      </c>
      <c r="H49" s="12"/>
    </row>
    <row r="50" spans="1:8" ht="67.5" outlineLevel="1">
      <c r="A50" s="13" t="s">
        <v>51</v>
      </c>
      <c r="B50" s="14" t="s">
        <v>52</v>
      </c>
      <c r="C50" s="13" t="s">
        <v>53</v>
      </c>
      <c r="D50" s="14" t="s">
        <v>54</v>
      </c>
      <c r="E50" s="13" t="s">
        <v>35</v>
      </c>
      <c r="F50" s="14" t="s">
        <v>36</v>
      </c>
      <c r="G50" s="15">
        <v>1800</v>
      </c>
      <c r="H50" s="15"/>
    </row>
    <row r="51" spans="1:8" ht="67.5" outlineLevel="1">
      <c r="A51" s="13" t="s">
        <v>51</v>
      </c>
      <c r="B51" s="14" t="s">
        <v>52</v>
      </c>
      <c r="C51" s="13" t="s">
        <v>53</v>
      </c>
      <c r="D51" s="14" t="s">
        <v>54</v>
      </c>
      <c r="E51" s="13" t="s">
        <v>25</v>
      </c>
      <c r="F51" s="14" t="s">
        <v>26</v>
      </c>
      <c r="G51" s="15">
        <v>17900</v>
      </c>
      <c r="H51" s="15"/>
    </row>
    <row r="52" spans="1:8" ht="12.75">
      <c r="A52" s="9" t="s">
        <v>55</v>
      </c>
      <c r="B52" s="10" t="s">
        <v>56</v>
      </c>
      <c r="C52" s="11"/>
      <c r="D52" s="10"/>
      <c r="E52" s="11"/>
      <c r="F52" s="10"/>
      <c r="G52" s="12">
        <v>50000</v>
      </c>
      <c r="H52" s="12"/>
    </row>
    <row r="53" spans="1:8" ht="22.5" outlineLevel="1">
      <c r="A53" s="13" t="s">
        <v>55</v>
      </c>
      <c r="B53" s="14" t="s">
        <v>56</v>
      </c>
      <c r="C53" s="13" t="s">
        <v>57</v>
      </c>
      <c r="D53" s="14" t="s">
        <v>58</v>
      </c>
      <c r="E53" s="13" t="s">
        <v>59</v>
      </c>
      <c r="F53" s="14" t="s">
        <v>60</v>
      </c>
      <c r="G53" s="15">
        <v>50000</v>
      </c>
      <c r="H53" s="15"/>
    </row>
    <row r="54" spans="1:8" ht="33.75">
      <c r="A54" s="9" t="s">
        <v>61</v>
      </c>
      <c r="B54" s="10" t="s">
        <v>62</v>
      </c>
      <c r="C54" s="11"/>
      <c r="D54" s="10"/>
      <c r="E54" s="11"/>
      <c r="F54" s="10"/>
      <c r="G54" s="12">
        <v>14591700</v>
      </c>
      <c r="H54" s="12">
        <f>H57+H58+H59+H60+H61+H62+H63+H64+H65+H66+H67+H68+H69+H70+H71</f>
        <v>2569735.7699999996</v>
      </c>
    </row>
    <row r="55" spans="1:8" ht="45" outlineLevel="1">
      <c r="A55" s="13" t="s">
        <v>61</v>
      </c>
      <c r="B55" s="14" t="s">
        <v>62</v>
      </c>
      <c r="C55" s="13" t="s">
        <v>63</v>
      </c>
      <c r="D55" s="14" t="s">
        <v>64</v>
      </c>
      <c r="E55" s="13" t="s">
        <v>25</v>
      </c>
      <c r="F55" s="14" t="s">
        <v>26</v>
      </c>
      <c r="G55" s="15">
        <v>55000</v>
      </c>
      <c r="H55" s="15"/>
    </row>
    <row r="56" spans="1:8" ht="45" outlineLevel="1">
      <c r="A56" s="13" t="s">
        <v>61</v>
      </c>
      <c r="B56" s="14" t="s">
        <v>62</v>
      </c>
      <c r="C56" s="13" t="s">
        <v>65</v>
      </c>
      <c r="D56" s="14" t="s">
        <v>66</v>
      </c>
      <c r="E56" s="13" t="s">
        <v>25</v>
      </c>
      <c r="F56" s="14" t="s">
        <v>26</v>
      </c>
      <c r="G56" s="15">
        <v>90000</v>
      </c>
      <c r="H56" s="15"/>
    </row>
    <row r="57" spans="1:8" ht="33.75" outlineLevel="1">
      <c r="A57" s="13" t="s">
        <v>61</v>
      </c>
      <c r="B57" s="14" t="s">
        <v>62</v>
      </c>
      <c r="C57" s="13" t="s">
        <v>67</v>
      </c>
      <c r="D57" s="14" t="s">
        <v>68</v>
      </c>
      <c r="E57" s="13" t="s">
        <v>69</v>
      </c>
      <c r="F57" s="14" t="s">
        <v>70</v>
      </c>
      <c r="G57" s="15">
        <v>3496200</v>
      </c>
      <c r="H57" s="15">
        <v>605244.09</v>
      </c>
    </row>
    <row r="58" spans="1:8" ht="67.5" outlineLevel="1">
      <c r="A58" s="13" t="s">
        <v>61</v>
      </c>
      <c r="B58" s="14" t="s">
        <v>62</v>
      </c>
      <c r="C58" s="13" t="s">
        <v>67</v>
      </c>
      <c r="D58" s="14" t="s">
        <v>68</v>
      </c>
      <c r="E58" s="13" t="s">
        <v>71</v>
      </c>
      <c r="F58" s="14" t="s">
        <v>72</v>
      </c>
      <c r="G58" s="15">
        <v>1089547</v>
      </c>
      <c r="H58" s="15">
        <v>260488.77</v>
      </c>
    </row>
    <row r="59" spans="1:8" ht="33.75" outlineLevel="1">
      <c r="A59" s="13" t="s">
        <v>61</v>
      </c>
      <c r="B59" s="14" t="s">
        <v>62</v>
      </c>
      <c r="C59" s="13" t="s">
        <v>67</v>
      </c>
      <c r="D59" s="14" t="s">
        <v>68</v>
      </c>
      <c r="E59" s="13" t="s">
        <v>35</v>
      </c>
      <c r="F59" s="14" t="s">
        <v>36</v>
      </c>
      <c r="G59" s="15">
        <v>166180.49</v>
      </c>
      <c r="H59" s="15">
        <v>28200</v>
      </c>
    </row>
    <row r="60" spans="1:8" ht="45" outlineLevel="1">
      <c r="A60" s="13" t="s">
        <v>61</v>
      </c>
      <c r="B60" s="14" t="s">
        <v>62</v>
      </c>
      <c r="C60" s="13" t="s">
        <v>67</v>
      </c>
      <c r="D60" s="14" t="s">
        <v>68</v>
      </c>
      <c r="E60" s="13" t="s">
        <v>25</v>
      </c>
      <c r="F60" s="14" t="s">
        <v>26</v>
      </c>
      <c r="G60" s="15">
        <v>2771019.51</v>
      </c>
      <c r="H60" s="15">
        <v>406294.25</v>
      </c>
    </row>
    <row r="61" spans="1:8" ht="33.75" outlineLevel="1">
      <c r="A61" s="13" t="s">
        <v>61</v>
      </c>
      <c r="B61" s="14" t="s">
        <v>62</v>
      </c>
      <c r="C61" s="13" t="s">
        <v>73</v>
      </c>
      <c r="D61" s="14" t="s">
        <v>68</v>
      </c>
      <c r="E61" s="13" t="s">
        <v>69</v>
      </c>
      <c r="F61" s="14" t="s">
        <v>70</v>
      </c>
      <c r="G61" s="15">
        <v>1503500</v>
      </c>
      <c r="H61" s="15">
        <v>299521.22</v>
      </c>
    </row>
    <row r="62" spans="1:8" ht="67.5" outlineLevel="1">
      <c r="A62" s="13" t="s">
        <v>61</v>
      </c>
      <c r="B62" s="14" t="s">
        <v>62</v>
      </c>
      <c r="C62" s="13" t="s">
        <v>73</v>
      </c>
      <c r="D62" s="14" t="s">
        <v>68</v>
      </c>
      <c r="E62" s="13" t="s">
        <v>71</v>
      </c>
      <c r="F62" s="14" t="s">
        <v>72</v>
      </c>
      <c r="G62" s="15">
        <v>512753</v>
      </c>
      <c r="H62" s="15">
        <v>142023.1</v>
      </c>
    </row>
    <row r="63" spans="1:8" ht="33.75" outlineLevel="1">
      <c r="A63" s="13" t="s">
        <v>61</v>
      </c>
      <c r="B63" s="14" t="s">
        <v>62</v>
      </c>
      <c r="C63" s="13" t="s">
        <v>73</v>
      </c>
      <c r="D63" s="14" t="s">
        <v>68</v>
      </c>
      <c r="E63" s="13" t="s">
        <v>35</v>
      </c>
      <c r="F63" s="14" t="s">
        <v>36</v>
      </c>
      <c r="G63" s="15">
        <v>84000</v>
      </c>
      <c r="H63" s="15">
        <v>15278.99</v>
      </c>
    </row>
    <row r="64" spans="1:8" ht="45" outlineLevel="1">
      <c r="A64" s="13" t="s">
        <v>61</v>
      </c>
      <c r="B64" s="14" t="s">
        <v>62</v>
      </c>
      <c r="C64" s="13" t="s">
        <v>73</v>
      </c>
      <c r="D64" s="14" t="s">
        <v>68</v>
      </c>
      <c r="E64" s="13" t="s">
        <v>25</v>
      </c>
      <c r="F64" s="14" t="s">
        <v>26</v>
      </c>
      <c r="G64" s="15">
        <v>100000</v>
      </c>
      <c r="H64" s="15">
        <v>8089.63</v>
      </c>
    </row>
    <row r="65" spans="1:8" ht="45" outlineLevel="1">
      <c r="A65" s="13" t="s">
        <v>61</v>
      </c>
      <c r="B65" s="14" t="s">
        <v>62</v>
      </c>
      <c r="C65" s="13" t="s">
        <v>74</v>
      </c>
      <c r="D65" s="14" t="s">
        <v>75</v>
      </c>
      <c r="E65" s="13" t="s">
        <v>25</v>
      </c>
      <c r="F65" s="14" t="s">
        <v>26</v>
      </c>
      <c r="G65" s="15">
        <v>250000</v>
      </c>
      <c r="H65" s="15">
        <v>5175</v>
      </c>
    </row>
    <row r="66" spans="1:8" ht="33.75" outlineLevel="1">
      <c r="A66" s="13" t="s">
        <v>61</v>
      </c>
      <c r="B66" s="14" t="s">
        <v>62</v>
      </c>
      <c r="C66" s="13" t="s">
        <v>76</v>
      </c>
      <c r="D66" s="14" t="s">
        <v>77</v>
      </c>
      <c r="E66" s="13" t="s">
        <v>21</v>
      </c>
      <c r="F66" s="14" t="s">
        <v>22</v>
      </c>
      <c r="G66" s="15">
        <v>637900</v>
      </c>
      <c r="H66" s="15">
        <v>150450.15</v>
      </c>
    </row>
    <row r="67" spans="1:8" ht="67.5" outlineLevel="1">
      <c r="A67" s="13" t="s">
        <v>61</v>
      </c>
      <c r="B67" s="14" t="s">
        <v>62</v>
      </c>
      <c r="C67" s="13" t="s">
        <v>76</v>
      </c>
      <c r="D67" s="14" t="s">
        <v>77</v>
      </c>
      <c r="E67" s="13" t="s">
        <v>23</v>
      </c>
      <c r="F67" s="14" t="s">
        <v>24</v>
      </c>
      <c r="G67" s="15">
        <v>192600</v>
      </c>
      <c r="H67" s="15">
        <v>39914.77</v>
      </c>
    </row>
    <row r="68" spans="1:8" ht="33.75" outlineLevel="1">
      <c r="A68" s="13" t="s">
        <v>61</v>
      </c>
      <c r="B68" s="14" t="s">
        <v>62</v>
      </c>
      <c r="C68" s="13" t="s">
        <v>76</v>
      </c>
      <c r="D68" s="14" t="s">
        <v>77</v>
      </c>
      <c r="E68" s="13" t="s">
        <v>35</v>
      </c>
      <c r="F68" s="14" t="s">
        <v>36</v>
      </c>
      <c r="G68" s="15">
        <v>14300</v>
      </c>
      <c r="H68" s="15">
        <v>1301.68</v>
      </c>
    </row>
    <row r="69" spans="1:8" ht="45" outlineLevel="1">
      <c r="A69" s="13" t="s">
        <v>61</v>
      </c>
      <c r="B69" s="14" t="s">
        <v>62</v>
      </c>
      <c r="C69" s="13" t="s">
        <v>76</v>
      </c>
      <c r="D69" s="14" t="s">
        <v>77</v>
      </c>
      <c r="E69" s="13" t="s">
        <v>25</v>
      </c>
      <c r="F69" s="14" t="s">
        <v>26</v>
      </c>
      <c r="G69" s="15">
        <v>81700</v>
      </c>
      <c r="H69" s="15">
        <v>13824.48</v>
      </c>
    </row>
    <row r="70" spans="1:8" ht="78.75" outlineLevel="1">
      <c r="A70" s="13" t="s">
        <v>61</v>
      </c>
      <c r="B70" s="14" t="s">
        <v>62</v>
      </c>
      <c r="C70" s="13" t="s">
        <v>78</v>
      </c>
      <c r="D70" s="14" t="s">
        <v>79</v>
      </c>
      <c r="E70" s="13" t="s">
        <v>80</v>
      </c>
      <c r="F70" s="14" t="s">
        <v>81</v>
      </c>
      <c r="G70" s="15">
        <v>3500000</v>
      </c>
      <c r="H70" s="15">
        <v>592470.64</v>
      </c>
    </row>
    <row r="71" spans="1:8" ht="33.75" outlineLevel="1">
      <c r="A71" s="13" t="s">
        <v>61</v>
      </c>
      <c r="B71" s="14" t="s">
        <v>62</v>
      </c>
      <c r="C71" s="13" t="s">
        <v>82</v>
      </c>
      <c r="D71" s="14" t="s">
        <v>40</v>
      </c>
      <c r="E71" s="13" t="s">
        <v>41</v>
      </c>
      <c r="F71" s="14" t="s">
        <v>42</v>
      </c>
      <c r="G71" s="15">
        <v>47000</v>
      </c>
      <c r="H71" s="15">
        <v>1459</v>
      </c>
    </row>
    <row r="72" spans="1:8" ht="56.25">
      <c r="A72" s="9" t="s">
        <v>83</v>
      </c>
      <c r="B72" s="10" t="s">
        <v>84</v>
      </c>
      <c r="C72" s="11"/>
      <c r="D72" s="10"/>
      <c r="E72" s="11"/>
      <c r="F72" s="10"/>
      <c r="G72" s="12">
        <v>215200</v>
      </c>
      <c r="H72" s="12">
        <f>H74</f>
        <v>10000</v>
      </c>
    </row>
    <row r="73" spans="1:8" ht="45" outlineLevel="1">
      <c r="A73" s="13" t="s">
        <v>83</v>
      </c>
      <c r="B73" s="14" t="s">
        <v>84</v>
      </c>
      <c r="C73" s="13" t="s">
        <v>85</v>
      </c>
      <c r="D73" s="14" t="s">
        <v>86</v>
      </c>
      <c r="E73" s="13" t="s">
        <v>35</v>
      </c>
      <c r="F73" s="14" t="s">
        <v>36</v>
      </c>
      <c r="G73" s="15">
        <v>35000</v>
      </c>
      <c r="H73" s="15"/>
    </row>
    <row r="74" spans="1:8" ht="45" outlineLevel="1">
      <c r="A74" s="13" t="s">
        <v>83</v>
      </c>
      <c r="B74" s="14" t="s">
        <v>84</v>
      </c>
      <c r="C74" s="13" t="s">
        <v>85</v>
      </c>
      <c r="D74" s="14" t="s">
        <v>86</v>
      </c>
      <c r="E74" s="13" t="s">
        <v>25</v>
      </c>
      <c r="F74" s="14" t="s">
        <v>26</v>
      </c>
      <c r="G74" s="15">
        <v>180200</v>
      </c>
      <c r="H74" s="15">
        <v>10000</v>
      </c>
    </row>
    <row r="75" spans="1:8" ht="22.5">
      <c r="A75" s="9" t="s">
        <v>87</v>
      </c>
      <c r="B75" s="10" t="s">
        <v>88</v>
      </c>
      <c r="C75" s="11"/>
      <c r="D75" s="10"/>
      <c r="E75" s="11"/>
      <c r="F75" s="10"/>
      <c r="G75" s="12">
        <v>1999400</v>
      </c>
      <c r="H75" s="12"/>
    </row>
    <row r="76" spans="1:8" ht="45" outlineLevel="1">
      <c r="A76" s="13" t="s">
        <v>87</v>
      </c>
      <c r="B76" s="14" t="s">
        <v>88</v>
      </c>
      <c r="C76" s="13" t="s">
        <v>89</v>
      </c>
      <c r="D76" s="14" t="s">
        <v>90</v>
      </c>
      <c r="E76" s="13" t="s">
        <v>35</v>
      </c>
      <c r="F76" s="14" t="s">
        <v>36</v>
      </c>
      <c r="G76" s="15">
        <v>7800</v>
      </c>
      <c r="H76" s="15"/>
    </row>
    <row r="77" spans="1:8" ht="45" outlineLevel="1">
      <c r="A77" s="13" t="s">
        <v>87</v>
      </c>
      <c r="B77" s="14" t="s">
        <v>88</v>
      </c>
      <c r="C77" s="13" t="s">
        <v>89</v>
      </c>
      <c r="D77" s="14" t="s">
        <v>90</v>
      </c>
      <c r="E77" s="13" t="s">
        <v>25</v>
      </c>
      <c r="F77" s="14" t="s">
        <v>26</v>
      </c>
      <c r="G77" s="15">
        <v>891600</v>
      </c>
      <c r="H77" s="15"/>
    </row>
    <row r="78" spans="1:8" ht="45" outlineLevel="1">
      <c r="A78" s="13" t="s">
        <v>87</v>
      </c>
      <c r="B78" s="14" t="s">
        <v>88</v>
      </c>
      <c r="C78" s="13" t="s">
        <v>91</v>
      </c>
      <c r="D78" s="14" t="s">
        <v>92</v>
      </c>
      <c r="E78" s="13" t="s">
        <v>25</v>
      </c>
      <c r="F78" s="14" t="s">
        <v>26</v>
      </c>
      <c r="G78" s="15">
        <v>1100000</v>
      </c>
      <c r="H78" s="15"/>
    </row>
    <row r="79" spans="1:8" ht="12.75">
      <c r="A79" s="9" t="s">
        <v>249</v>
      </c>
      <c r="B79" s="10" t="s">
        <v>250</v>
      </c>
      <c r="C79" s="11"/>
      <c r="D79" s="10"/>
      <c r="E79" s="11"/>
      <c r="F79" s="10"/>
      <c r="G79" s="12">
        <v>135000</v>
      </c>
      <c r="H79" s="12"/>
    </row>
    <row r="80" spans="1:8" ht="33.75" outlineLevel="1">
      <c r="A80" s="13" t="s">
        <v>249</v>
      </c>
      <c r="B80" s="14" t="s">
        <v>250</v>
      </c>
      <c r="C80" s="13" t="s">
        <v>251</v>
      </c>
      <c r="D80" s="14" t="s">
        <v>252</v>
      </c>
      <c r="E80" s="13" t="s">
        <v>35</v>
      </c>
      <c r="F80" s="14" t="s">
        <v>36</v>
      </c>
      <c r="G80" s="15">
        <v>135000</v>
      </c>
      <c r="H80" s="15"/>
    </row>
    <row r="81" spans="1:8" ht="33.75">
      <c r="A81" s="9" t="s">
        <v>93</v>
      </c>
      <c r="B81" s="10" t="s">
        <v>94</v>
      </c>
      <c r="C81" s="11"/>
      <c r="D81" s="10"/>
      <c r="E81" s="11"/>
      <c r="F81" s="10"/>
      <c r="G81" s="12">
        <v>60000</v>
      </c>
      <c r="H81" s="12"/>
    </row>
    <row r="82" spans="1:8" ht="45" outlineLevel="1">
      <c r="A82" s="13" t="s">
        <v>93</v>
      </c>
      <c r="B82" s="14" t="s">
        <v>94</v>
      </c>
      <c r="C82" s="13" t="s">
        <v>95</v>
      </c>
      <c r="D82" s="14" t="s">
        <v>96</v>
      </c>
      <c r="E82" s="13" t="s">
        <v>25</v>
      </c>
      <c r="F82" s="14" t="s">
        <v>26</v>
      </c>
      <c r="G82" s="15">
        <v>60000</v>
      </c>
      <c r="H82" s="15"/>
    </row>
    <row r="83" spans="1:8" ht="12.75">
      <c r="A83" s="9" t="s">
        <v>97</v>
      </c>
      <c r="B83" s="10" t="s">
        <v>98</v>
      </c>
      <c r="C83" s="11"/>
      <c r="D83" s="10"/>
      <c r="E83" s="11"/>
      <c r="F83" s="10"/>
      <c r="G83" s="12">
        <v>1085000</v>
      </c>
      <c r="H83" s="12">
        <f>H84</f>
        <v>157841.63</v>
      </c>
    </row>
    <row r="84" spans="1:8" ht="22.5" outlineLevel="1">
      <c r="A84" s="13" t="s">
        <v>97</v>
      </c>
      <c r="B84" s="14" t="s">
        <v>98</v>
      </c>
      <c r="C84" s="13" t="s">
        <v>99</v>
      </c>
      <c r="D84" s="14" t="s">
        <v>100</v>
      </c>
      <c r="E84" s="13" t="s">
        <v>101</v>
      </c>
      <c r="F84" s="14" t="s">
        <v>102</v>
      </c>
      <c r="G84" s="15">
        <v>1085000</v>
      </c>
      <c r="H84" s="15">
        <v>157841.63</v>
      </c>
    </row>
    <row r="85" spans="1:8" ht="22.5">
      <c r="A85" s="9" t="s">
        <v>103</v>
      </c>
      <c r="B85" s="10" t="s">
        <v>104</v>
      </c>
      <c r="C85" s="11"/>
      <c r="D85" s="10"/>
      <c r="E85" s="11"/>
      <c r="F85" s="10"/>
      <c r="G85" s="12">
        <v>1231100</v>
      </c>
      <c r="H85" s="12">
        <f>H86+H87+H88+H89+H90</f>
        <v>192138</v>
      </c>
    </row>
    <row r="86" spans="1:8" ht="45" outlineLevel="1">
      <c r="A86" s="13" t="s">
        <v>103</v>
      </c>
      <c r="B86" s="14" t="s">
        <v>104</v>
      </c>
      <c r="C86" s="13" t="s">
        <v>105</v>
      </c>
      <c r="D86" s="14" t="s">
        <v>106</v>
      </c>
      <c r="E86" s="13" t="s">
        <v>107</v>
      </c>
      <c r="F86" s="14" t="s">
        <v>108</v>
      </c>
      <c r="G86" s="15">
        <v>62600</v>
      </c>
      <c r="H86" s="15">
        <v>9600</v>
      </c>
    </row>
    <row r="87" spans="1:8" ht="33.75" outlineLevel="1">
      <c r="A87" s="13" t="s">
        <v>103</v>
      </c>
      <c r="B87" s="14" t="s">
        <v>104</v>
      </c>
      <c r="C87" s="13" t="s">
        <v>109</v>
      </c>
      <c r="D87" s="14" t="s">
        <v>110</v>
      </c>
      <c r="E87" s="13" t="s">
        <v>21</v>
      </c>
      <c r="F87" s="14" t="s">
        <v>22</v>
      </c>
      <c r="G87" s="15">
        <v>685300</v>
      </c>
      <c r="H87" s="15">
        <v>114787.96</v>
      </c>
    </row>
    <row r="88" spans="1:8" ht="67.5" outlineLevel="1">
      <c r="A88" s="13" t="s">
        <v>103</v>
      </c>
      <c r="B88" s="14" t="s">
        <v>104</v>
      </c>
      <c r="C88" s="13" t="s">
        <v>109</v>
      </c>
      <c r="D88" s="14" t="s">
        <v>110</v>
      </c>
      <c r="E88" s="13" t="s">
        <v>23</v>
      </c>
      <c r="F88" s="14" t="s">
        <v>24</v>
      </c>
      <c r="G88" s="15">
        <v>206900</v>
      </c>
      <c r="H88" s="15">
        <v>28707.74</v>
      </c>
    </row>
    <row r="89" spans="1:8" ht="33.75" outlineLevel="1">
      <c r="A89" s="13" t="s">
        <v>103</v>
      </c>
      <c r="B89" s="14" t="s">
        <v>104</v>
      </c>
      <c r="C89" s="13" t="s">
        <v>109</v>
      </c>
      <c r="D89" s="14" t="s">
        <v>110</v>
      </c>
      <c r="E89" s="13" t="s">
        <v>35</v>
      </c>
      <c r="F89" s="14" t="s">
        <v>36</v>
      </c>
      <c r="G89" s="15">
        <v>60100</v>
      </c>
      <c r="H89" s="15">
        <v>3710.16</v>
      </c>
    </row>
    <row r="90" spans="1:8" ht="45" outlineLevel="1">
      <c r="A90" s="13" t="s">
        <v>103</v>
      </c>
      <c r="B90" s="14" t="s">
        <v>104</v>
      </c>
      <c r="C90" s="13" t="s">
        <v>109</v>
      </c>
      <c r="D90" s="14" t="s">
        <v>110</v>
      </c>
      <c r="E90" s="13" t="s">
        <v>25</v>
      </c>
      <c r="F90" s="14" t="s">
        <v>26</v>
      </c>
      <c r="G90" s="15">
        <v>216200</v>
      </c>
      <c r="H90" s="15">
        <v>35332.14</v>
      </c>
    </row>
    <row r="91" spans="1:8" ht="12.75">
      <c r="A91" s="9" t="s">
        <v>111</v>
      </c>
      <c r="B91" s="10" t="s">
        <v>112</v>
      </c>
      <c r="C91" s="11"/>
      <c r="D91" s="10"/>
      <c r="E91" s="11"/>
      <c r="F91" s="10"/>
      <c r="G91" s="12">
        <v>610000</v>
      </c>
      <c r="H91" s="12">
        <f>H94+H95</f>
        <v>68388.11</v>
      </c>
    </row>
    <row r="92" spans="1:8" ht="45" outlineLevel="1">
      <c r="A92" s="13" t="s">
        <v>111</v>
      </c>
      <c r="B92" s="14" t="s">
        <v>112</v>
      </c>
      <c r="C92" s="13" t="s">
        <v>113</v>
      </c>
      <c r="D92" s="14" t="s">
        <v>114</v>
      </c>
      <c r="E92" s="13" t="s">
        <v>25</v>
      </c>
      <c r="F92" s="14" t="s">
        <v>26</v>
      </c>
      <c r="G92" s="15">
        <v>70000</v>
      </c>
      <c r="H92" s="15"/>
    </row>
    <row r="93" spans="1:8" ht="45" outlineLevel="1">
      <c r="A93" s="13" t="s">
        <v>111</v>
      </c>
      <c r="B93" s="14" t="s">
        <v>112</v>
      </c>
      <c r="C93" s="13" t="s">
        <v>115</v>
      </c>
      <c r="D93" s="14" t="s">
        <v>114</v>
      </c>
      <c r="E93" s="13" t="s">
        <v>25</v>
      </c>
      <c r="F93" s="14" t="s">
        <v>26</v>
      </c>
      <c r="G93" s="15">
        <v>30000</v>
      </c>
      <c r="H93" s="15"/>
    </row>
    <row r="94" spans="1:8" ht="33.75" outlineLevel="1">
      <c r="A94" s="13" t="s">
        <v>111</v>
      </c>
      <c r="B94" s="14" t="s">
        <v>112</v>
      </c>
      <c r="C94" s="13" t="s">
        <v>116</v>
      </c>
      <c r="D94" s="14" t="s">
        <v>114</v>
      </c>
      <c r="E94" s="13" t="s">
        <v>35</v>
      </c>
      <c r="F94" s="14" t="s">
        <v>36</v>
      </c>
      <c r="G94" s="15">
        <v>19255</v>
      </c>
      <c r="H94" s="15">
        <v>2356.94</v>
      </c>
    </row>
    <row r="95" spans="1:8" ht="45" outlineLevel="1">
      <c r="A95" s="13" t="s">
        <v>111</v>
      </c>
      <c r="B95" s="14" t="s">
        <v>112</v>
      </c>
      <c r="C95" s="13" t="s">
        <v>116</v>
      </c>
      <c r="D95" s="14" t="s">
        <v>114</v>
      </c>
      <c r="E95" s="13" t="s">
        <v>25</v>
      </c>
      <c r="F95" s="14" t="s">
        <v>26</v>
      </c>
      <c r="G95" s="15">
        <v>490245</v>
      </c>
      <c r="H95" s="15">
        <v>66031.17</v>
      </c>
    </row>
    <row r="96" spans="1:8" ht="33.75" outlineLevel="1">
      <c r="A96" s="13" t="s">
        <v>111</v>
      </c>
      <c r="B96" s="14" t="s">
        <v>112</v>
      </c>
      <c r="C96" s="13" t="s">
        <v>116</v>
      </c>
      <c r="D96" s="14" t="s">
        <v>114</v>
      </c>
      <c r="E96" s="13" t="s">
        <v>41</v>
      </c>
      <c r="F96" s="14" t="s">
        <v>42</v>
      </c>
      <c r="G96" s="15">
        <v>500</v>
      </c>
      <c r="H96" s="15"/>
    </row>
    <row r="97" spans="1:8" ht="22.5">
      <c r="A97" s="9" t="s">
        <v>117</v>
      </c>
      <c r="B97" s="10" t="s">
        <v>118</v>
      </c>
      <c r="C97" s="11"/>
      <c r="D97" s="10"/>
      <c r="E97" s="11"/>
      <c r="F97" s="10"/>
      <c r="G97" s="12">
        <v>600000</v>
      </c>
      <c r="H97" s="12">
        <f>H98</f>
        <v>100000</v>
      </c>
    </row>
    <row r="98" spans="1:8" ht="78.75" outlineLevel="1">
      <c r="A98" s="13" t="s">
        <v>117</v>
      </c>
      <c r="B98" s="14" t="s">
        <v>118</v>
      </c>
      <c r="C98" s="13" t="s">
        <v>119</v>
      </c>
      <c r="D98" s="14" t="s">
        <v>120</v>
      </c>
      <c r="E98" s="13" t="s">
        <v>121</v>
      </c>
      <c r="F98" s="14" t="s">
        <v>122</v>
      </c>
      <c r="G98" s="15">
        <v>600000</v>
      </c>
      <c r="H98" s="15">
        <v>100000</v>
      </c>
    </row>
    <row r="99" spans="1:8" ht="45">
      <c r="A99" s="9" t="s">
        <v>123</v>
      </c>
      <c r="B99" s="10" t="s">
        <v>124</v>
      </c>
      <c r="C99" s="11"/>
      <c r="D99" s="10"/>
      <c r="E99" s="11"/>
      <c r="F99" s="10"/>
      <c r="G99" s="12">
        <v>16900</v>
      </c>
      <c r="H99" s="12">
        <f>H100</f>
        <v>14021.26</v>
      </c>
    </row>
    <row r="100" spans="1:8" ht="33.75" outlineLevel="1">
      <c r="A100" s="13" t="s">
        <v>123</v>
      </c>
      <c r="B100" s="14" t="s">
        <v>124</v>
      </c>
      <c r="C100" s="13" t="s">
        <v>125</v>
      </c>
      <c r="D100" s="14" t="s">
        <v>126</v>
      </c>
      <c r="E100" s="13" t="s">
        <v>127</v>
      </c>
      <c r="F100" s="14" t="s">
        <v>128</v>
      </c>
      <c r="G100" s="15">
        <v>16900</v>
      </c>
      <c r="H100" s="15">
        <v>14021.26</v>
      </c>
    </row>
    <row r="101" spans="1:8" ht="12.75">
      <c r="A101" s="16" t="s">
        <v>29</v>
      </c>
      <c r="B101" s="17"/>
      <c r="C101" s="18"/>
      <c r="D101" s="17"/>
      <c r="E101" s="18"/>
      <c r="F101" s="17"/>
      <c r="G101" s="8">
        <v>46315300</v>
      </c>
      <c r="H101" s="8">
        <f>H99+H97+H91+H85+H83+H72+H54+H24+H21</f>
        <v>8186579.67</v>
      </c>
    </row>
    <row r="102" spans="1:8" ht="53.25" customHeight="1">
      <c r="A102" s="34" t="s">
        <v>10</v>
      </c>
      <c r="B102" s="34"/>
      <c r="C102" s="34"/>
      <c r="D102" s="34"/>
      <c r="E102" s="34"/>
      <c r="F102" s="34"/>
      <c r="G102" s="34"/>
      <c r="H102" s="22"/>
    </row>
    <row r="103" spans="1:8" ht="12.75">
      <c r="A103" s="9" t="s">
        <v>231</v>
      </c>
      <c r="B103" s="10" t="s">
        <v>232</v>
      </c>
      <c r="C103" s="11"/>
      <c r="D103" s="10"/>
      <c r="E103" s="11"/>
      <c r="F103" s="10"/>
      <c r="G103" s="12">
        <v>299400</v>
      </c>
      <c r="H103" s="12">
        <f>H104</f>
        <v>106700</v>
      </c>
    </row>
    <row r="104" spans="1:8" ht="90" outlineLevel="1">
      <c r="A104" s="13" t="s">
        <v>231</v>
      </c>
      <c r="B104" s="14" t="s">
        <v>232</v>
      </c>
      <c r="C104" s="13" t="s">
        <v>233</v>
      </c>
      <c r="D104" s="14" t="s">
        <v>234</v>
      </c>
      <c r="E104" s="13" t="s">
        <v>137</v>
      </c>
      <c r="F104" s="14" t="s">
        <v>138</v>
      </c>
      <c r="G104" s="15">
        <v>299400</v>
      </c>
      <c r="H104" s="15">
        <v>106700</v>
      </c>
    </row>
    <row r="105" spans="1:8" ht="22.5">
      <c r="A105" s="9" t="s">
        <v>129</v>
      </c>
      <c r="B105" s="10" t="s">
        <v>130</v>
      </c>
      <c r="C105" s="11"/>
      <c r="D105" s="10"/>
      <c r="E105" s="11"/>
      <c r="F105" s="10"/>
      <c r="G105" s="12">
        <v>5891842.09</v>
      </c>
      <c r="H105" s="12">
        <f>H106</f>
        <v>29080.5</v>
      </c>
    </row>
    <row r="106" spans="1:8" ht="45" outlineLevel="1">
      <c r="A106" s="13" t="s">
        <v>129</v>
      </c>
      <c r="B106" s="14" t="s">
        <v>130</v>
      </c>
      <c r="C106" s="13" t="s">
        <v>131</v>
      </c>
      <c r="D106" s="14" t="s">
        <v>132</v>
      </c>
      <c r="E106" s="13" t="s">
        <v>25</v>
      </c>
      <c r="F106" s="14" t="s">
        <v>26</v>
      </c>
      <c r="G106" s="15">
        <v>5891842.09</v>
      </c>
      <c r="H106" s="15">
        <v>29080.5</v>
      </c>
    </row>
    <row r="107" spans="1:8" ht="12.75">
      <c r="A107" s="9" t="s">
        <v>133</v>
      </c>
      <c r="B107" s="10" t="s">
        <v>134</v>
      </c>
      <c r="C107" s="11"/>
      <c r="D107" s="10"/>
      <c r="E107" s="11"/>
      <c r="F107" s="10"/>
      <c r="G107" s="12">
        <v>3182874.54</v>
      </c>
      <c r="H107" s="12"/>
    </row>
    <row r="108" spans="1:8" ht="90" outlineLevel="1">
      <c r="A108" s="13" t="s">
        <v>133</v>
      </c>
      <c r="B108" s="14" t="s">
        <v>134</v>
      </c>
      <c r="C108" s="13" t="s">
        <v>135</v>
      </c>
      <c r="D108" s="14" t="s">
        <v>136</v>
      </c>
      <c r="E108" s="13" t="s">
        <v>137</v>
      </c>
      <c r="F108" s="14" t="s">
        <v>138</v>
      </c>
      <c r="G108" s="15">
        <v>315400</v>
      </c>
      <c r="H108" s="15"/>
    </row>
    <row r="109" spans="1:8" ht="78.75" outlineLevel="1">
      <c r="A109" s="13" t="s">
        <v>133</v>
      </c>
      <c r="B109" s="14" t="s">
        <v>134</v>
      </c>
      <c r="C109" s="13" t="s">
        <v>139</v>
      </c>
      <c r="D109" s="14" t="s">
        <v>140</v>
      </c>
      <c r="E109" s="13" t="s">
        <v>137</v>
      </c>
      <c r="F109" s="14" t="s">
        <v>138</v>
      </c>
      <c r="G109" s="15">
        <v>2867474.54</v>
      </c>
      <c r="H109" s="15"/>
    </row>
    <row r="110" spans="1:8" ht="12.75">
      <c r="A110" s="9" t="s">
        <v>253</v>
      </c>
      <c r="B110" s="10" t="s">
        <v>254</v>
      </c>
      <c r="C110" s="11"/>
      <c r="D110" s="10"/>
      <c r="E110" s="11"/>
      <c r="F110" s="10"/>
      <c r="G110" s="12">
        <v>3500000</v>
      </c>
      <c r="H110" s="12"/>
    </row>
    <row r="111" spans="1:8" ht="45" outlineLevel="1">
      <c r="A111" s="13" t="s">
        <v>253</v>
      </c>
      <c r="B111" s="14" t="s">
        <v>254</v>
      </c>
      <c r="C111" s="13" t="s">
        <v>255</v>
      </c>
      <c r="D111" s="14" t="s">
        <v>256</v>
      </c>
      <c r="E111" s="13" t="s">
        <v>25</v>
      </c>
      <c r="F111" s="14" t="s">
        <v>26</v>
      </c>
      <c r="G111" s="15">
        <v>3500000</v>
      </c>
      <c r="H111" s="15"/>
    </row>
    <row r="112" spans="1:8" ht="22.5">
      <c r="A112" s="9" t="s">
        <v>103</v>
      </c>
      <c r="B112" s="10" t="s">
        <v>104</v>
      </c>
      <c r="C112" s="11"/>
      <c r="D112" s="10"/>
      <c r="E112" s="11"/>
      <c r="F112" s="10"/>
      <c r="G112" s="12">
        <v>13414000</v>
      </c>
      <c r="H112" s="12">
        <f>H113+H114+H115</f>
        <v>4281905.99</v>
      </c>
    </row>
    <row r="113" spans="1:8" ht="33.75" outlineLevel="1">
      <c r="A113" s="13" t="s">
        <v>103</v>
      </c>
      <c r="B113" s="14" t="s">
        <v>104</v>
      </c>
      <c r="C113" s="13" t="s">
        <v>109</v>
      </c>
      <c r="D113" s="14" t="s">
        <v>110</v>
      </c>
      <c r="E113" s="13" t="s">
        <v>35</v>
      </c>
      <c r="F113" s="14" t="s">
        <v>36</v>
      </c>
      <c r="G113" s="15">
        <v>105000</v>
      </c>
      <c r="H113" s="15">
        <v>39260.28</v>
      </c>
    </row>
    <row r="114" spans="1:8" ht="45" outlineLevel="1">
      <c r="A114" s="13" t="s">
        <v>103</v>
      </c>
      <c r="B114" s="14" t="s">
        <v>104</v>
      </c>
      <c r="C114" s="13" t="s">
        <v>109</v>
      </c>
      <c r="D114" s="14" t="s">
        <v>110</v>
      </c>
      <c r="E114" s="13" t="s">
        <v>25</v>
      </c>
      <c r="F114" s="14" t="s">
        <v>26</v>
      </c>
      <c r="G114" s="15">
        <v>73000</v>
      </c>
      <c r="H114" s="15">
        <v>18251.35</v>
      </c>
    </row>
    <row r="115" spans="1:8" ht="45" outlineLevel="1">
      <c r="A115" s="13" t="s">
        <v>103</v>
      </c>
      <c r="B115" s="14" t="s">
        <v>104</v>
      </c>
      <c r="C115" s="13" t="s">
        <v>109</v>
      </c>
      <c r="D115" s="14" t="s">
        <v>110</v>
      </c>
      <c r="E115" s="13" t="s">
        <v>141</v>
      </c>
      <c r="F115" s="14" t="s">
        <v>142</v>
      </c>
      <c r="G115" s="15">
        <v>13236000</v>
      </c>
      <c r="H115" s="15">
        <v>4224394.36</v>
      </c>
    </row>
    <row r="116" spans="1:8" ht="12.75">
      <c r="A116" s="16" t="s">
        <v>29</v>
      </c>
      <c r="B116" s="17"/>
      <c r="C116" s="18"/>
      <c r="D116" s="17"/>
      <c r="E116" s="18"/>
      <c r="F116" s="17"/>
      <c r="G116" s="8">
        <v>26288116.63</v>
      </c>
      <c r="H116" s="8">
        <f>H112+H105+H103</f>
        <v>4417686.49</v>
      </c>
    </row>
    <row r="117" spans="1:8" ht="53.25" customHeight="1">
      <c r="A117" s="42" t="s">
        <v>16</v>
      </c>
      <c r="B117" s="42"/>
      <c r="C117" s="42"/>
      <c r="D117" s="42"/>
      <c r="E117" s="42"/>
      <c r="F117" s="42"/>
      <c r="G117" s="42"/>
      <c r="H117" s="23"/>
    </row>
    <row r="118" spans="1:8" ht="12.75">
      <c r="A118" s="9" t="s">
        <v>143</v>
      </c>
      <c r="B118" s="10" t="s">
        <v>144</v>
      </c>
      <c r="C118" s="11"/>
      <c r="D118" s="10"/>
      <c r="E118" s="11"/>
      <c r="F118" s="10"/>
      <c r="G118" s="12">
        <v>4289800</v>
      </c>
      <c r="H118" s="12">
        <f>SUM(H119:H125)</f>
        <v>746241.02</v>
      </c>
    </row>
    <row r="119" spans="1:8" ht="33.75" outlineLevel="1">
      <c r="A119" s="13" t="s">
        <v>143</v>
      </c>
      <c r="B119" s="14" t="s">
        <v>144</v>
      </c>
      <c r="C119" s="13" t="s">
        <v>145</v>
      </c>
      <c r="D119" s="14" t="s">
        <v>146</v>
      </c>
      <c r="E119" s="13" t="s">
        <v>69</v>
      </c>
      <c r="F119" s="14" t="s">
        <v>70</v>
      </c>
      <c r="G119" s="15">
        <v>3166146</v>
      </c>
      <c r="H119" s="15">
        <v>513521.02</v>
      </c>
    </row>
    <row r="120" spans="1:8" ht="67.5" outlineLevel="1">
      <c r="A120" s="13" t="s">
        <v>143</v>
      </c>
      <c r="B120" s="14" t="s">
        <v>144</v>
      </c>
      <c r="C120" s="13" t="s">
        <v>145</v>
      </c>
      <c r="D120" s="14" t="s">
        <v>146</v>
      </c>
      <c r="E120" s="13" t="s">
        <v>71</v>
      </c>
      <c r="F120" s="14" t="s">
        <v>72</v>
      </c>
      <c r="G120" s="15">
        <v>925054</v>
      </c>
      <c r="H120" s="15">
        <v>220669.74</v>
      </c>
    </row>
    <row r="121" spans="1:8" ht="33.75" outlineLevel="1">
      <c r="A121" s="13" t="s">
        <v>143</v>
      </c>
      <c r="B121" s="14" t="s">
        <v>144</v>
      </c>
      <c r="C121" s="13" t="s">
        <v>145</v>
      </c>
      <c r="D121" s="14" t="s">
        <v>146</v>
      </c>
      <c r="E121" s="13" t="s">
        <v>35</v>
      </c>
      <c r="F121" s="14" t="s">
        <v>36</v>
      </c>
      <c r="G121" s="15">
        <v>27200</v>
      </c>
      <c r="H121" s="15">
        <v>6306.76</v>
      </c>
    </row>
    <row r="122" spans="1:8" ht="45" outlineLevel="1">
      <c r="A122" s="13" t="s">
        <v>143</v>
      </c>
      <c r="B122" s="14" t="s">
        <v>144</v>
      </c>
      <c r="C122" s="13" t="s">
        <v>145</v>
      </c>
      <c r="D122" s="14" t="s">
        <v>146</v>
      </c>
      <c r="E122" s="13" t="s">
        <v>25</v>
      </c>
      <c r="F122" s="14" t="s">
        <v>26</v>
      </c>
      <c r="G122" s="15">
        <v>142500</v>
      </c>
      <c r="H122" s="15">
        <v>3593.5</v>
      </c>
    </row>
    <row r="123" spans="1:8" ht="33.75" outlineLevel="1">
      <c r="A123" s="13" t="s">
        <v>143</v>
      </c>
      <c r="B123" s="14" t="s">
        <v>144</v>
      </c>
      <c r="C123" s="13" t="s">
        <v>145</v>
      </c>
      <c r="D123" s="14" t="s">
        <v>146</v>
      </c>
      <c r="E123" s="13" t="s">
        <v>27</v>
      </c>
      <c r="F123" s="14" t="s">
        <v>28</v>
      </c>
      <c r="G123" s="15">
        <v>8600</v>
      </c>
      <c r="H123" s="15">
        <v>2150</v>
      </c>
    </row>
    <row r="124" spans="1:8" ht="33.75" outlineLevel="1">
      <c r="A124" s="13" t="s">
        <v>143</v>
      </c>
      <c r="B124" s="14" t="s">
        <v>144</v>
      </c>
      <c r="C124" s="13" t="s">
        <v>147</v>
      </c>
      <c r="D124" s="14" t="s">
        <v>148</v>
      </c>
      <c r="E124" s="13" t="s">
        <v>41</v>
      </c>
      <c r="F124" s="14" t="s">
        <v>42</v>
      </c>
      <c r="G124" s="15">
        <v>10300</v>
      </c>
      <c r="H124" s="15"/>
    </row>
    <row r="125" spans="1:8" ht="45" outlineLevel="1">
      <c r="A125" s="13" t="s">
        <v>143</v>
      </c>
      <c r="B125" s="14" t="s">
        <v>144</v>
      </c>
      <c r="C125" s="13" t="s">
        <v>149</v>
      </c>
      <c r="D125" s="14" t="s">
        <v>150</v>
      </c>
      <c r="E125" s="13" t="s">
        <v>25</v>
      </c>
      <c r="F125" s="14" t="s">
        <v>26</v>
      </c>
      <c r="G125" s="15">
        <v>10000</v>
      </c>
      <c r="H125" s="15"/>
    </row>
    <row r="126" spans="1:8" ht="22.5">
      <c r="A126" s="9" t="s">
        <v>151</v>
      </c>
      <c r="B126" s="10" t="s">
        <v>152</v>
      </c>
      <c r="C126" s="11"/>
      <c r="D126" s="10"/>
      <c r="E126" s="11"/>
      <c r="F126" s="10"/>
      <c r="G126" s="12">
        <v>926600</v>
      </c>
      <c r="H126" s="12">
        <f>SUM(H127:H135)</f>
        <v>133507.39</v>
      </c>
    </row>
    <row r="127" spans="1:8" ht="45" outlineLevel="1">
      <c r="A127" s="13" t="s">
        <v>151</v>
      </c>
      <c r="B127" s="14" t="s">
        <v>152</v>
      </c>
      <c r="C127" s="13" t="s">
        <v>153</v>
      </c>
      <c r="D127" s="14" t="s">
        <v>154</v>
      </c>
      <c r="E127" s="13" t="s">
        <v>25</v>
      </c>
      <c r="F127" s="14" t="s">
        <v>26</v>
      </c>
      <c r="G127" s="15">
        <v>47000</v>
      </c>
      <c r="H127" s="15">
        <v>12750</v>
      </c>
    </row>
    <row r="128" spans="1:8" ht="45" outlineLevel="1">
      <c r="A128" s="13" t="s">
        <v>151</v>
      </c>
      <c r="B128" s="14" t="s">
        <v>152</v>
      </c>
      <c r="C128" s="13" t="s">
        <v>155</v>
      </c>
      <c r="D128" s="14" t="s">
        <v>154</v>
      </c>
      <c r="E128" s="13" t="s">
        <v>25</v>
      </c>
      <c r="F128" s="14" t="s">
        <v>26</v>
      </c>
      <c r="G128" s="15">
        <v>116000</v>
      </c>
      <c r="H128" s="15"/>
    </row>
    <row r="129" spans="1:8" ht="45" outlineLevel="1">
      <c r="A129" s="13" t="s">
        <v>151</v>
      </c>
      <c r="B129" s="14" t="s">
        <v>152</v>
      </c>
      <c r="C129" s="13" t="s">
        <v>156</v>
      </c>
      <c r="D129" s="14" t="s">
        <v>157</v>
      </c>
      <c r="E129" s="13" t="s">
        <v>25</v>
      </c>
      <c r="F129" s="14" t="s">
        <v>26</v>
      </c>
      <c r="G129" s="15">
        <v>20000</v>
      </c>
      <c r="H129" s="15"/>
    </row>
    <row r="130" spans="1:8" ht="22.5" outlineLevel="1">
      <c r="A130" s="13" t="s">
        <v>151</v>
      </c>
      <c r="B130" s="14" t="s">
        <v>152</v>
      </c>
      <c r="C130" s="13" t="s">
        <v>158</v>
      </c>
      <c r="D130" s="14" t="s">
        <v>159</v>
      </c>
      <c r="E130" s="13" t="s">
        <v>69</v>
      </c>
      <c r="F130" s="14" t="s">
        <v>70</v>
      </c>
      <c r="G130" s="15">
        <v>517729</v>
      </c>
      <c r="H130" s="15">
        <v>73792.59</v>
      </c>
    </row>
    <row r="131" spans="1:8" ht="67.5" outlineLevel="1">
      <c r="A131" s="13" t="s">
        <v>151</v>
      </c>
      <c r="B131" s="14" t="s">
        <v>152</v>
      </c>
      <c r="C131" s="13" t="s">
        <v>158</v>
      </c>
      <c r="D131" s="14" t="s">
        <v>159</v>
      </c>
      <c r="E131" s="13" t="s">
        <v>71</v>
      </c>
      <c r="F131" s="14" t="s">
        <v>72</v>
      </c>
      <c r="G131" s="15">
        <v>156371</v>
      </c>
      <c r="H131" s="15">
        <v>34394.28</v>
      </c>
    </row>
    <row r="132" spans="1:8" ht="33.75" outlineLevel="1">
      <c r="A132" s="13" t="s">
        <v>151</v>
      </c>
      <c r="B132" s="14" t="s">
        <v>152</v>
      </c>
      <c r="C132" s="13" t="s">
        <v>158</v>
      </c>
      <c r="D132" s="14" t="s">
        <v>159</v>
      </c>
      <c r="E132" s="13" t="s">
        <v>35</v>
      </c>
      <c r="F132" s="14" t="s">
        <v>36</v>
      </c>
      <c r="G132" s="15">
        <v>18800</v>
      </c>
      <c r="H132" s="15">
        <v>3259.13</v>
      </c>
    </row>
    <row r="133" spans="1:8" ht="45" outlineLevel="1">
      <c r="A133" s="13" t="s">
        <v>151</v>
      </c>
      <c r="B133" s="14" t="s">
        <v>152</v>
      </c>
      <c r="C133" s="13" t="s">
        <v>158</v>
      </c>
      <c r="D133" s="14" t="s">
        <v>159</v>
      </c>
      <c r="E133" s="13" t="s">
        <v>25</v>
      </c>
      <c r="F133" s="14" t="s">
        <v>26</v>
      </c>
      <c r="G133" s="15">
        <v>47500</v>
      </c>
      <c r="H133" s="15">
        <v>9061.39</v>
      </c>
    </row>
    <row r="134" spans="1:8" ht="22.5" outlineLevel="1">
      <c r="A134" s="13" t="s">
        <v>151</v>
      </c>
      <c r="B134" s="14" t="s">
        <v>152</v>
      </c>
      <c r="C134" s="13" t="s">
        <v>158</v>
      </c>
      <c r="D134" s="14" t="s">
        <v>159</v>
      </c>
      <c r="E134" s="13" t="s">
        <v>27</v>
      </c>
      <c r="F134" s="14" t="s">
        <v>28</v>
      </c>
      <c r="G134" s="15">
        <v>1000</v>
      </c>
      <c r="H134" s="15">
        <v>250</v>
      </c>
    </row>
    <row r="135" spans="1:8" ht="33.75" outlineLevel="1">
      <c r="A135" s="13" t="s">
        <v>151</v>
      </c>
      <c r="B135" s="14" t="s">
        <v>152</v>
      </c>
      <c r="C135" s="13" t="s">
        <v>147</v>
      </c>
      <c r="D135" s="14" t="s">
        <v>148</v>
      </c>
      <c r="E135" s="13" t="s">
        <v>41</v>
      </c>
      <c r="F135" s="14" t="s">
        <v>42</v>
      </c>
      <c r="G135" s="15">
        <v>2200</v>
      </c>
      <c r="H135" s="15"/>
    </row>
    <row r="136" spans="1:8" ht="12.75">
      <c r="A136" s="9" t="s">
        <v>160</v>
      </c>
      <c r="B136" s="10" t="s">
        <v>161</v>
      </c>
      <c r="C136" s="11"/>
      <c r="D136" s="10"/>
      <c r="E136" s="11"/>
      <c r="F136" s="10"/>
      <c r="G136" s="12">
        <v>7631200</v>
      </c>
      <c r="H136" s="12">
        <f>SUM(H137:H157)</f>
        <v>1589554.0299999998</v>
      </c>
    </row>
    <row r="137" spans="1:8" ht="45" outlineLevel="1">
      <c r="A137" s="13" t="s">
        <v>160</v>
      </c>
      <c r="B137" s="14" t="s">
        <v>161</v>
      </c>
      <c r="C137" s="13" t="s">
        <v>162</v>
      </c>
      <c r="D137" s="14" t="s">
        <v>163</v>
      </c>
      <c r="E137" s="13" t="s">
        <v>25</v>
      </c>
      <c r="F137" s="14" t="s">
        <v>26</v>
      </c>
      <c r="G137" s="15">
        <v>10000</v>
      </c>
      <c r="H137" s="15"/>
    </row>
    <row r="138" spans="1:8" ht="45" outlineLevel="1">
      <c r="A138" s="13" t="s">
        <v>160</v>
      </c>
      <c r="B138" s="14" t="s">
        <v>161</v>
      </c>
      <c r="C138" s="13" t="s">
        <v>164</v>
      </c>
      <c r="D138" s="14" t="s">
        <v>163</v>
      </c>
      <c r="E138" s="13" t="s">
        <v>25</v>
      </c>
      <c r="F138" s="14" t="s">
        <v>26</v>
      </c>
      <c r="G138" s="15">
        <v>28500</v>
      </c>
      <c r="H138" s="15"/>
    </row>
    <row r="139" spans="1:8" ht="22.5" outlineLevel="1">
      <c r="A139" s="13" t="s">
        <v>160</v>
      </c>
      <c r="B139" s="14" t="s">
        <v>161</v>
      </c>
      <c r="C139" s="13" t="s">
        <v>165</v>
      </c>
      <c r="D139" s="14" t="s">
        <v>166</v>
      </c>
      <c r="E139" s="13" t="s">
        <v>69</v>
      </c>
      <c r="F139" s="14" t="s">
        <v>70</v>
      </c>
      <c r="G139" s="15">
        <v>337300</v>
      </c>
      <c r="H139" s="15">
        <v>63026.27</v>
      </c>
    </row>
    <row r="140" spans="1:8" ht="67.5" outlineLevel="1">
      <c r="A140" s="13" t="s">
        <v>160</v>
      </c>
      <c r="B140" s="14" t="s">
        <v>161</v>
      </c>
      <c r="C140" s="13" t="s">
        <v>165</v>
      </c>
      <c r="D140" s="14" t="s">
        <v>166</v>
      </c>
      <c r="E140" s="13" t="s">
        <v>71</v>
      </c>
      <c r="F140" s="14" t="s">
        <v>72</v>
      </c>
      <c r="G140" s="15">
        <v>113000</v>
      </c>
      <c r="H140" s="15">
        <v>31504.25</v>
      </c>
    </row>
    <row r="141" spans="1:8" ht="33.75" outlineLevel="1">
      <c r="A141" s="13" t="s">
        <v>160</v>
      </c>
      <c r="B141" s="14" t="s">
        <v>161</v>
      </c>
      <c r="C141" s="13" t="s">
        <v>165</v>
      </c>
      <c r="D141" s="14" t="s">
        <v>166</v>
      </c>
      <c r="E141" s="13" t="s">
        <v>35</v>
      </c>
      <c r="F141" s="14" t="s">
        <v>36</v>
      </c>
      <c r="G141" s="15">
        <v>14700</v>
      </c>
      <c r="H141" s="15">
        <v>3206.45</v>
      </c>
    </row>
    <row r="142" spans="1:8" ht="45" outlineLevel="1">
      <c r="A142" s="13" t="s">
        <v>160</v>
      </c>
      <c r="B142" s="14" t="s">
        <v>161</v>
      </c>
      <c r="C142" s="13" t="s">
        <v>165</v>
      </c>
      <c r="D142" s="14" t="s">
        <v>166</v>
      </c>
      <c r="E142" s="13" t="s">
        <v>25</v>
      </c>
      <c r="F142" s="14" t="s">
        <v>26</v>
      </c>
      <c r="G142" s="15">
        <v>128600</v>
      </c>
      <c r="H142" s="15">
        <v>25853.08</v>
      </c>
    </row>
    <row r="143" spans="1:8" ht="12.75" outlineLevel="1">
      <c r="A143" s="13" t="s">
        <v>160</v>
      </c>
      <c r="B143" s="14" t="s">
        <v>161</v>
      </c>
      <c r="C143" s="13" t="s">
        <v>165</v>
      </c>
      <c r="D143" s="14" t="s">
        <v>166</v>
      </c>
      <c r="E143" s="13" t="s">
        <v>27</v>
      </c>
      <c r="F143" s="14" t="s">
        <v>28</v>
      </c>
      <c r="G143" s="15">
        <v>4000</v>
      </c>
      <c r="H143" s="15">
        <v>202.35</v>
      </c>
    </row>
    <row r="144" spans="1:8" ht="33.75" outlineLevel="1">
      <c r="A144" s="13" t="s">
        <v>160</v>
      </c>
      <c r="B144" s="14" t="s">
        <v>161</v>
      </c>
      <c r="C144" s="13" t="s">
        <v>167</v>
      </c>
      <c r="D144" s="14" t="s">
        <v>168</v>
      </c>
      <c r="E144" s="13" t="s">
        <v>69</v>
      </c>
      <c r="F144" s="14" t="s">
        <v>70</v>
      </c>
      <c r="G144" s="15">
        <v>2548120</v>
      </c>
      <c r="H144" s="15">
        <v>475538.61</v>
      </c>
    </row>
    <row r="145" spans="1:8" ht="67.5" outlineLevel="1">
      <c r="A145" s="13" t="s">
        <v>160</v>
      </c>
      <c r="B145" s="14" t="s">
        <v>161</v>
      </c>
      <c r="C145" s="13" t="s">
        <v>167</v>
      </c>
      <c r="D145" s="14" t="s">
        <v>168</v>
      </c>
      <c r="E145" s="13" t="s">
        <v>71</v>
      </c>
      <c r="F145" s="14" t="s">
        <v>72</v>
      </c>
      <c r="G145" s="15">
        <v>851800</v>
      </c>
      <c r="H145" s="15">
        <v>272309.7</v>
      </c>
    </row>
    <row r="146" spans="1:8" ht="33.75" outlineLevel="1">
      <c r="A146" s="13" t="s">
        <v>160</v>
      </c>
      <c r="B146" s="14" t="s">
        <v>161</v>
      </c>
      <c r="C146" s="13" t="s">
        <v>167</v>
      </c>
      <c r="D146" s="14" t="s">
        <v>168</v>
      </c>
      <c r="E146" s="13" t="s">
        <v>35</v>
      </c>
      <c r="F146" s="14" t="s">
        <v>36</v>
      </c>
      <c r="G146" s="15">
        <v>46100</v>
      </c>
      <c r="H146" s="15">
        <v>6602.1</v>
      </c>
    </row>
    <row r="147" spans="1:8" ht="45" outlineLevel="1">
      <c r="A147" s="13" t="s">
        <v>160</v>
      </c>
      <c r="B147" s="14" t="s">
        <v>161</v>
      </c>
      <c r="C147" s="13" t="s">
        <v>167</v>
      </c>
      <c r="D147" s="14" t="s">
        <v>168</v>
      </c>
      <c r="E147" s="13" t="s">
        <v>25</v>
      </c>
      <c r="F147" s="14" t="s">
        <v>26</v>
      </c>
      <c r="G147" s="15">
        <v>793280</v>
      </c>
      <c r="H147" s="15">
        <v>148114.21</v>
      </c>
    </row>
    <row r="148" spans="1:8" ht="168.75" outlineLevel="1">
      <c r="A148" s="13" t="s">
        <v>160</v>
      </c>
      <c r="B148" s="14" t="s">
        <v>161</v>
      </c>
      <c r="C148" s="13" t="s">
        <v>167</v>
      </c>
      <c r="D148" s="14" t="s">
        <v>168</v>
      </c>
      <c r="E148" s="13" t="s">
        <v>235</v>
      </c>
      <c r="F148" s="20" t="s">
        <v>236</v>
      </c>
      <c r="G148" s="15">
        <v>5502</v>
      </c>
      <c r="H148" s="15">
        <v>5501.69</v>
      </c>
    </row>
    <row r="149" spans="1:8" ht="33.75" outlineLevel="1">
      <c r="A149" s="13" t="s">
        <v>160</v>
      </c>
      <c r="B149" s="14" t="s">
        <v>161</v>
      </c>
      <c r="C149" s="13" t="s">
        <v>167</v>
      </c>
      <c r="D149" s="14" t="s">
        <v>168</v>
      </c>
      <c r="E149" s="13" t="s">
        <v>27</v>
      </c>
      <c r="F149" s="14" t="s">
        <v>28</v>
      </c>
      <c r="G149" s="15">
        <v>7498</v>
      </c>
      <c r="H149" s="15">
        <v>1834.85</v>
      </c>
    </row>
    <row r="150" spans="1:8" ht="22.5" outlineLevel="1">
      <c r="A150" s="13" t="s">
        <v>160</v>
      </c>
      <c r="B150" s="14" t="s">
        <v>161</v>
      </c>
      <c r="C150" s="13" t="s">
        <v>169</v>
      </c>
      <c r="D150" s="14" t="s">
        <v>170</v>
      </c>
      <c r="E150" s="13" t="s">
        <v>69</v>
      </c>
      <c r="F150" s="14" t="s">
        <v>70</v>
      </c>
      <c r="G150" s="15">
        <v>1569700</v>
      </c>
      <c r="H150" s="15">
        <v>278693.91</v>
      </c>
    </row>
    <row r="151" spans="1:8" ht="67.5" outlineLevel="1">
      <c r="A151" s="13" t="s">
        <v>160</v>
      </c>
      <c r="B151" s="14" t="s">
        <v>161</v>
      </c>
      <c r="C151" s="13" t="s">
        <v>169</v>
      </c>
      <c r="D151" s="14" t="s">
        <v>170</v>
      </c>
      <c r="E151" s="13" t="s">
        <v>71</v>
      </c>
      <c r="F151" s="14" t="s">
        <v>72</v>
      </c>
      <c r="G151" s="15">
        <v>474400</v>
      </c>
      <c r="H151" s="15">
        <v>149103.39</v>
      </c>
    </row>
    <row r="152" spans="1:8" ht="33.75" outlineLevel="1">
      <c r="A152" s="13" t="s">
        <v>160</v>
      </c>
      <c r="B152" s="14" t="s">
        <v>161</v>
      </c>
      <c r="C152" s="13" t="s">
        <v>169</v>
      </c>
      <c r="D152" s="14" t="s">
        <v>170</v>
      </c>
      <c r="E152" s="13" t="s">
        <v>35</v>
      </c>
      <c r="F152" s="14" t="s">
        <v>36</v>
      </c>
      <c r="G152" s="15">
        <v>67774</v>
      </c>
      <c r="H152" s="15">
        <v>11011.44</v>
      </c>
    </row>
    <row r="153" spans="1:8" ht="45" outlineLevel="1">
      <c r="A153" s="13" t="s">
        <v>160</v>
      </c>
      <c r="B153" s="14" t="s">
        <v>161</v>
      </c>
      <c r="C153" s="13" t="s">
        <v>169</v>
      </c>
      <c r="D153" s="14" t="s">
        <v>170</v>
      </c>
      <c r="E153" s="13" t="s">
        <v>25</v>
      </c>
      <c r="F153" s="14" t="s">
        <v>26</v>
      </c>
      <c r="G153" s="15">
        <v>301326</v>
      </c>
      <c r="H153" s="15">
        <v>77193.96</v>
      </c>
    </row>
    <row r="154" spans="1:8" ht="12.75" outlineLevel="1">
      <c r="A154" s="13" t="s">
        <v>160</v>
      </c>
      <c r="B154" s="14" t="s">
        <v>161</v>
      </c>
      <c r="C154" s="13" t="s">
        <v>169</v>
      </c>
      <c r="D154" s="14" t="s">
        <v>170</v>
      </c>
      <c r="E154" s="13" t="s">
        <v>27</v>
      </c>
      <c r="F154" s="14" t="s">
        <v>28</v>
      </c>
      <c r="G154" s="15">
        <v>7100</v>
      </c>
      <c r="H154" s="15">
        <v>1011.77</v>
      </c>
    </row>
    <row r="155" spans="1:8" ht="45" outlineLevel="1">
      <c r="A155" s="13" t="s">
        <v>160</v>
      </c>
      <c r="B155" s="14" t="s">
        <v>161</v>
      </c>
      <c r="C155" s="13" t="s">
        <v>171</v>
      </c>
      <c r="D155" s="14" t="s">
        <v>172</v>
      </c>
      <c r="E155" s="13" t="s">
        <v>25</v>
      </c>
      <c r="F155" s="14" t="s">
        <v>26</v>
      </c>
      <c r="G155" s="15">
        <v>228500</v>
      </c>
      <c r="H155" s="15">
        <v>38304</v>
      </c>
    </row>
    <row r="156" spans="1:8" ht="33.75" outlineLevel="1">
      <c r="A156" s="13" t="s">
        <v>160</v>
      </c>
      <c r="B156" s="14" t="s">
        <v>161</v>
      </c>
      <c r="C156" s="13" t="s">
        <v>147</v>
      </c>
      <c r="D156" s="14" t="s">
        <v>148</v>
      </c>
      <c r="E156" s="13" t="s">
        <v>41</v>
      </c>
      <c r="F156" s="14" t="s">
        <v>42</v>
      </c>
      <c r="G156" s="15">
        <v>9000</v>
      </c>
      <c r="H156" s="15">
        <v>542</v>
      </c>
    </row>
    <row r="157" spans="1:8" ht="45" outlineLevel="1">
      <c r="A157" s="13" t="s">
        <v>160</v>
      </c>
      <c r="B157" s="14" t="s">
        <v>161</v>
      </c>
      <c r="C157" s="13" t="s">
        <v>173</v>
      </c>
      <c r="D157" s="14" t="s">
        <v>163</v>
      </c>
      <c r="E157" s="13" t="s">
        <v>25</v>
      </c>
      <c r="F157" s="14" t="s">
        <v>26</v>
      </c>
      <c r="G157" s="15">
        <v>85000</v>
      </c>
      <c r="H157" s="15"/>
    </row>
    <row r="158" spans="1:8" ht="22.5">
      <c r="A158" s="9" t="s">
        <v>174</v>
      </c>
      <c r="B158" s="10" t="s">
        <v>175</v>
      </c>
      <c r="C158" s="11"/>
      <c r="D158" s="10"/>
      <c r="E158" s="11"/>
      <c r="F158" s="10"/>
      <c r="G158" s="12">
        <v>1390900</v>
      </c>
      <c r="H158" s="12">
        <f>H159+H160+H161+H162+H163</f>
        <v>252763.18999999997</v>
      </c>
    </row>
    <row r="159" spans="1:8" ht="22.5" outlineLevel="1">
      <c r="A159" s="13" t="s">
        <v>174</v>
      </c>
      <c r="B159" s="14" t="s">
        <v>175</v>
      </c>
      <c r="C159" s="13" t="s">
        <v>176</v>
      </c>
      <c r="D159" s="14" t="s">
        <v>177</v>
      </c>
      <c r="E159" s="13" t="s">
        <v>69</v>
      </c>
      <c r="F159" s="14" t="s">
        <v>70</v>
      </c>
      <c r="G159" s="15">
        <v>954837</v>
      </c>
      <c r="H159" s="15">
        <v>165847.74</v>
      </c>
    </row>
    <row r="160" spans="1:8" ht="67.5" outlineLevel="1">
      <c r="A160" s="13" t="s">
        <v>174</v>
      </c>
      <c r="B160" s="14" t="s">
        <v>175</v>
      </c>
      <c r="C160" s="13" t="s">
        <v>176</v>
      </c>
      <c r="D160" s="14" t="s">
        <v>177</v>
      </c>
      <c r="E160" s="13" t="s">
        <v>71</v>
      </c>
      <c r="F160" s="14" t="s">
        <v>72</v>
      </c>
      <c r="G160" s="15">
        <v>290463</v>
      </c>
      <c r="H160" s="15">
        <v>71734.53</v>
      </c>
    </row>
    <row r="161" spans="1:8" ht="33.75" outlineLevel="1">
      <c r="A161" s="13" t="s">
        <v>174</v>
      </c>
      <c r="B161" s="14" t="s">
        <v>175</v>
      </c>
      <c r="C161" s="13" t="s">
        <v>176</v>
      </c>
      <c r="D161" s="14" t="s">
        <v>177</v>
      </c>
      <c r="E161" s="13" t="s">
        <v>35</v>
      </c>
      <c r="F161" s="14" t="s">
        <v>36</v>
      </c>
      <c r="G161" s="15">
        <v>99500</v>
      </c>
      <c r="H161" s="15">
        <v>12475.31</v>
      </c>
    </row>
    <row r="162" spans="1:8" ht="45" outlineLevel="1">
      <c r="A162" s="13" t="s">
        <v>174</v>
      </c>
      <c r="B162" s="14" t="s">
        <v>175</v>
      </c>
      <c r="C162" s="13" t="s">
        <v>176</v>
      </c>
      <c r="D162" s="14" t="s">
        <v>177</v>
      </c>
      <c r="E162" s="13" t="s">
        <v>25</v>
      </c>
      <c r="F162" s="14" t="s">
        <v>26</v>
      </c>
      <c r="G162" s="15">
        <v>38100</v>
      </c>
      <c r="H162" s="15">
        <v>2300.9</v>
      </c>
    </row>
    <row r="163" spans="1:8" ht="22.5" outlineLevel="1">
      <c r="A163" s="13" t="s">
        <v>174</v>
      </c>
      <c r="B163" s="14" t="s">
        <v>175</v>
      </c>
      <c r="C163" s="13" t="s">
        <v>176</v>
      </c>
      <c r="D163" s="14" t="s">
        <v>177</v>
      </c>
      <c r="E163" s="13" t="s">
        <v>27</v>
      </c>
      <c r="F163" s="14" t="s">
        <v>28</v>
      </c>
      <c r="G163" s="15">
        <v>5000</v>
      </c>
      <c r="H163" s="15">
        <v>404.71</v>
      </c>
    </row>
    <row r="164" spans="1:8" ht="33.75" outlineLevel="1">
      <c r="A164" s="13" t="s">
        <v>174</v>
      </c>
      <c r="B164" s="14" t="s">
        <v>175</v>
      </c>
      <c r="C164" s="13" t="s">
        <v>147</v>
      </c>
      <c r="D164" s="14" t="s">
        <v>148</v>
      </c>
      <c r="E164" s="13" t="s">
        <v>41</v>
      </c>
      <c r="F164" s="14" t="s">
        <v>42</v>
      </c>
      <c r="G164" s="15">
        <v>3000</v>
      </c>
      <c r="H164" s="15"/>
    </row>
    <row r="165" spans="1:8" ht="22.5">
      <c r="A165" s="9" t="s">
        <v>103</v>
      </c>
      <c r="B165" s="10" t="s">
        <v>104</v>
      </c>
      <c r="C165" s="11"/>
      <c r="D165" s="10"/>
      <c r="E165" s="11"/>
      <c r="F165" s="10"/>
      <c r="G165" s="12">
        <v>1844100</v>
      </c>
      <c r="H165" s="12">
        <f>H167</f>
        <v>295553.54</v>
      </c>
    </row>
    <row r="166" spans="1:8" ht="56.25" outlineLevel="1">
      <c r="A166" s="13" t="s">
        <v>103</v>
      </c>
      <c r="B166" s="14" t="s">
        <v>104</v>
      </c>
      <c r="C166" s="13" t="s">
        <v>178</v>
      </c>
      <c r="D166" s="14" t="s">
        <v>179</v>
      </c>
      <c r="E166" s="13" t="s">
        <v>180</v>
      </c>
      <c r="F166" s="14" t="s">
        <v>181</v>
      </c>
      <c r="G166" s="15">
        <v>500000</v>
      </c>
      <c r="H166" s="15"/>
    </row>
    <row r="167" spans="1:8" ht="90" outlineLevel="1">
      <c r="A167" s="13" t="s">
        <v>103</v>
      </c>
      <c r="B167" s="14" t="s">
        <v>104</v>
      </c>
      <c r="C167" s="13" t="s">
        <v>182</v>
      </c>
      <c r="D167" s="14" t="s">
        <v>183</v>
      </c>
      <c r="E167" s="13" t="s">
        <v>141</v>
      </c>
      <c r="F167" s="14" t="s">
        <v>142</v>
      </c>
      <c r="G167" s="15">
        <v>1344100</v>
      </c>
      <c r="H167" s="15">
        <v>295553.54</v>
      </c>
    </row>
    <row r="168" spans="1:8" ht="12.75">
      <c r="A168" s="16" t="s">
        <v>29</v>
      </c>
      <c r="B168" s="17"/>
      <c r="C168" s="18"/>
      <c r="D168" s="17"/>
      <c r="E168" s="18"/>
      <c r="F168" s="17"/>
      <c r="G168" s="8">
        <v>16082600</v>
      </c>
      <c r="H168" s="8">
        <f>H165+H158+H136+H126+H118</f>
        <v>3017619.17</v>
      </c>
    </row>
    <row r="169" spans="1:8" ht="53.25" customHeight="1">
      <c r="A169" s="34" t="s">
        <v>11</v>
      </c>
      <c r="B169" s="34"/>
      <c r="C169" s="34"/>
      <c r="D169" s="34"/>
      <c r="E169" s="34"/>
      <c r="F169" s="34"/>
      <c r="G169" s="34"/>
      <c r="H169" s="22"/>
    </row>
    <row r="170" spans="1:8" ht="12.75">
      <c r="A170" s="9" t="s">
        <v>184</v>
      </c>
      <c r="B170" s="10" t="s">
        <v>185</v>
      </c>
      <c r="C170" s="11"/>
      <c r="D170" s="10"/>
      <c r="E170" s="11"/>
      <c r="F170" s="10"/>
      <c r="G170" s="12">
        <v>29735550</v>
      </c>
      <c r="H170" s="12">
        <f>SUM(H171:H182)</f>
        <v>5278667.260000001</v>
      </c>
    </row>
    <row r="171" spans="1:8" ht="22.5" outlineLevel="1">
      <c r="A171" s="13" t="s">
        <v>184</v>
      </c>
      <c r="B171" s="14" t="s">
        <v>185</v>
      </c>
      <c r="C171" s="13" t="s">
        <v>186</v>
      </c>
      <c r="D171" s="14" t="s">
        <v>187</v>
      </c>
      <c r="E171" s="13" t="s">
        <v>69</v>
      </c>
      <c r="F171" s="14" t="s">
        <v>70</v>
      </c>
      <c r="G171" s="15">
        <v>3435900</v>
      </c>
      <c r="H171" s="15">
        <v>550912.13</v>
      </c>
    </row>
    <row r="172" spans="1:8" ht="45" outlineLevel="1">
      <c r="A172" s="13" t="s">
        <v>184</v>
      </c>
      <c r="B172" s="14" t="s">
        <v>185</v>
      </c>
      <c r="C172" s="13" t="s">
        <v>186</v>
      </c>
      <c r="D172" s="14" t="s">
        <v>187</v>
      </c>
      <c r="E172" s="13" t="s">
        <v>188</v>
      </c>
      <c r="F172" s="14" t="s">
        <v>189</v>
      </c>
      <c r="G172" s="15">
        <v>1800</v>
      </c>
      <c r="H172" s="15">
        <v>50</v>
      </c>
    </row>
    <row r="173" spans="1:8" ht="67.5" outlineLevel="1">
      <c r="A173" s="13" t="s">
        <v>184</v>
      </c>
      <c r="B173" s="14" t="s">
        <v>185</v>
      </c>
      <c r="C173" s="13" t="s">
        <v>186</v>
      </c>
      <c r="D173" s="14" t="s">
        <v>187</v>
      </c>
      <c r="E173" s="13" t="s">
        <v>71</v>
      </c>
      <c r="F173" s="14" t="s">
        <v>72</v>
      </c>
      <c r="G173" s="15">
        <v>1037600</v>
      </c>
      <c r="H173" s="15">
        <v>202429.08</v>
      </c>
    </row>
    <row r="174" spans="1:8" ht="45" outlineLevel="1">
      <c r="A174" s="13" t="s">
        <v>184</v>
      </c>
      <c r="B174" s="14" t="s">
        <v>185</v>
      </c>
      <c r="C174" s="13" t="s">
        <v>186</v>
      </c>
      <c r="D174" s="14" t="s">
        <v>187</v>
      </c>
      <c r="E174" s="13" t="s">
        <v>25</v>
      </c>
      <c r="F174" s="14" t="s">
        <v>26</v>
      </c>
      <c r="G174" s="15">
        <v>8610000</v>
      </c>
      <c r="H174" s="15">
        <v>566764.5</v>
      </c>
    </row>
    <row r="175" spans="1:8" ht="12.75" outlineLevel="1">
      <c r="A175" s="13" t="s">
        <v>184</v>
      </c>
      <c r="B175" s="14" t="s">
        <v>185</v>
      </c>
      <c r="C175" s="13" t="s">
        <v>186</v>
      </c>
      <c r="D175" s="14" t="s">
        <v>187</v>
      </c>
      <c r="E175" s="13" t="s">
        <v>27</v>
      </c>
      <c r="F175" s="14" t="s">
        <v>28</v>
      </c>
      <c r="G175" s="15">
        <v>4250</v>
      </c>
      <c r="H175" s="15">
        <v>4250</v>
      </c>
    </row>
    <row r="176" spans="1:8" ht="67.5" outlineLevel="1">
      <c r="A176" s="13" t="s">
        <v>184</v>
      </c>
      <c r="B176" s="14" t="s">
        <v>185</v>
      </c>
      <c r="C176" s="13" t="s">
        <v>237</v>
      </c>
      <c r="D176" s="14" t="s">
        <v>238</v>
      </c>
      <c r="E176" s="13" t="s">
        <v>69</v>
      </c>
      <c r="F176" s="14" t="s">
        <v>70</v>
      </c>
      <c r="G176" s="15">
        <v>10021016</v>
      </c>
      <c r="H176" s="15">
        <v>1865400</v>
      </c>
    </row>
    <row r="177" spans="1:8" ht="67.5" outlineLevel="1">
      <c r="A177" s="13" t="s">
        <v>184</v>
      </c>
      <c r="B177" s="14" t="s">
        <v>185</v>
      </c>
      <c r="C177" s="13" t="s">
        <v>237</v>
      </c>
      <c r="D177" s="14" t="s">
        <v>238</v>
      </c>
      <c r="E177" s="13" t="s">
        <v>71</v>
      </c>
      <c r="F177" s="14" t="s">
        <v>72</v>
      </c>
      <c r="G177" s="15">
        <v>2930484</v>
      </c>
      <c r="H177" s="15">
        <v>1162657.99</v>
      </c>
    </row>
    <row r="178" spans="1:8" ht="67.5" outlineLevel="1">
      <c r="A178" s="13" t="s">
        <v>184</v>
      </c>
      <c r="B178" s="14" t="s">
        <v>185</v>
      </c>
      <c r="C178" s="13" t="s">
        <v>239</v>
      </c>
      <c r="D178" s="14" t="s">
        <v>240</v>
      </c>
      <c r="E178" s="13" t="s">
        <v>69</v>
      </c>
      <c r="F178" s="14" t="s">
        <v>70</v>
      </c>
      <c r="G178" s="15">
        <v>2627884</v>
      </c>
      <c r="H178" s="15">
        <v>648500</v>
      </c>
    </row>
    <row r="179" spans="1:8" ht="67.5" outlineLevel="1">
      <c r="A179" s="13" t="s">
        <v>184</v>
      </c>
      <c r="B179" s="14" t="s">
        <v>185</v>
      </c>
      <c r="C179" s="13" t="s">
        <v>239</v>
      </c>
      <c r="D179" s="14" t="s">
        <v>240</v>
      </c>
      <c r="E179" s="13" t="s">
        <v>188</v>
      </c>
      <c r="F179" s="14" t="s">
        <v>189</v>
      </c>
      <c r="G179" s="15">
        <v>1800</v>
      </c>
      <c r="H179" s="15">
        <v>289.19</v>
      </c>
    </row>
    <row r="180" spans="1:8" ht="67.5" outlineLevel="1">
      <c r="A180" s="13" t="s">
        <v>184</v>
      </c>
      <c r="B180" s="14" t="s">
        <v>185</v>
      </c>
      <c r="C180" s="13" t="s">
        <v>239</v>
      </c>
      <c r="D180" s="14" t="s">
        <v>240</v>
      </c>
      <c r="E180" s="13" t="s">
        <v>71</v>
      </c>
      <c r="F180" s="14" t="s">
        <v>72</v>
      </c>
      <c r="G180" s="15">
        <v>829416</v>
      </c>
      <c r="H180" s="15">
        <v>277414.37</v>
      </c>
    </row>
    <row r="181" spans="1:8" ht="56.25" outlineLevel="1">
      <c r="A181" s="13" t="s">
        <v>184</v>
      </c>
      <c r="B181" s="14" t="s">
        <v>185</v>
      </c>
      <c r="C181" s="13" t="s">
        <v>241</v>
      </c>
      <c r="D181" s="14" t="s">
        <v>242</v>
      </c>
      <c r="E181" s="13" t="s">
        <v>25</v>
      </c>
      <c r="F181" s="14" t="s">
        <v>26</v>
      </c>
      <c r="G181" s="15">
        <v>214500</v>
      </c>
      <c r="H181" s="15"/>
    </row>
    <row r="182" spans="1:8" ht="33.75" outlineLevel="1">
      <c r="A182" s="13" t="s">
        <v>184</v>
      </c>
      <c r="B182" s="14" t="s">
        <v>185</v>
      </c>
      <c r="C182" s="13" t="s">
        <v>82</v>
      </c>
      <c r="D182" s="14" t="s">
        <v>40</v>
      </c>
      <c r="E182" s="13" t="s">
        <v>41</v>
      </c>
      <c r="F182" s="14" t="s">
        <v>42</v>
      </c>
      <c r="G182" s="15">
        <v>20900</v>
      </c>
      <c r="H182" s="15"/>
    </row>
    <row r="183" spans="1:8" ht="12.75">
      <c r="A183" s="9" t="s">
        <v>143</v>
      </c>
      <c r="B183" s="10" t="s">
        <v>144</v>
      </c>
      <c r="C183" s="11"/>
      <c r="D183" s="10"/>
      <c r="E183" s="11"/>
      <c r="F183" s="10"/>
      <c r="G183" s="12">
        <v>134726950</v>
      </c>
      <c r="H183" s="12">
        <f>SUM(H184:H199)</f>
        <v>31813265.089999996</v>
      </c>
    </row>
    <row r="184" spans="1:8" ht="45" outlineLevel="1">
      <c r="A184" s="13" t="s">
        <v>143</v>
      </c>
      <c r="B184" s="14" t="s">
        <v>144</v>
      </c>
      <c r="C184" s="13" t="s">
        <v>190</v>
      </c>
      <c r="D184" s="14" t="s">
        <v>191</v>
      </c>
      <c r="E184" s="13" t="s">
        <v>25</v>
      </c>
      <c r="F184" s="14" t="s">
        <v>26</v>
      </c>
      <c r="G184" s="15">
        <v>21002900</v>
      </c>
      <c r="H184" s="15">
        <v>4647788.71</v>
      </c>
    </row>
    <row r="185" spans="1:8" ht="12.75" outlineLevel="1">
      <c r="A185" s="13" t="s">
        <v>143</v>
      </c>
      <c r="B185" s="14" t="s">
        <v>144</v>
      </c>
      <c r="C185" s="13" t="s">
        <v>190</v>
      </c>
      <c r="D185" s="14" t="s">
        <v>191</v>
      </c>
      <c r="E185" s="13" t="s">
        <v>27</v>
      </c>
      <c r="F185" s="14" t="s">
        <v>28</v>
      </c>
      <c r="G185" s="15">
        <v>42000</v>
      </c>
      <c r="H185" s="15">
        <v>2250</v>
      </c>
    </row>
    <row r="186" spans="1:8" ht="22.5" outlineLevel="1">
      <c r="A186" s="13" t="s">
        <v>143</v>
      </c>
      <c r="B186" s="14" t="s">
        <v>144</v>
      </c>
      <c r="C186" s="13" t="s">
        <v>192</v>
      </c>
      <c r="D186" s="14" t="s">
        <v>193</v>
      </c>
      <c r="E186" s="13" t="s">
        <v>69</v>
      </c>
      <c r="F186" s="14" t="s">
        <v>70</v>
      </c>
      <c r="G186" s="15">
        <v>4447210</v>
      </c>
      <c r="H186" s="15">
        <v>876582.53</v>
      </c>
    </row>
    <row r="187" spans="1:8" ht="45" outlineLevel="1">
      <c r="A187" s="13" t="s">
        <v>143</v>
      </c>
      <c r="B187" s="14" t="s">
        <v>144</v>
      </c>
      <c r="C187" s="13" t="s">
        <v>192</v>
      </c>
      <c r="D187" s="14" t="s">
        <v>193</v>
      </c>
      <c r="E187" s="13" t="s">
        <v>188</v>
      </c>
      <c r="F187" s="14" t="s">
        <v>189</v>
      </c>
      <c r="G187" s="15">
        <v>20600</v>
      </c>
      <c r="H187" s="15">
        <v>150</v>
      </c>
    </row>
    <row r="188" spans="1:8" ht="67.5" outlineLevel="1">
      <c r="A188" s="13" t="s">
        <v>143</v>
      </c>
      <c r="B188" s="14" t="s">
        <v>144</v>
      </c>
      <c r="C188" s="13" t="s">
        <v>192</v>
      </c>
      <c r="D188" s="14" t="s">
        <v>193</v>
      </c>
      <c r="E188" s="13" t="s">
        <v>71</v>
      </c>
      <c r="F188" s="14" t="s">
        <v>72</v>
      </c>
      <c r="G188" s="15">
        <v>1379590</v>
      </c>
      <c r="H188" s="15">
        <v>369775.74</v>
      </c>
    </row>
    <row r="189" spans="1:8" ht="45" outlineLevel="1">
      <c r="A189" s="13" t="s">
        <v>143</v>
      </c>
      <c r="B189" s="14" t="s">
        <v>144</v>
      </c>
      <c r="C189" s="13" t="s">
        <v>192</v>
      </c>
      <c r="D189" s="14" t="s">
        <v>193</v>
      </c>
      <c r="E189" s="13" t="s">
        <v>25</v>
      </c>
      <c r="F189" s="14" t="s">
        <v>26</v>
      </c>
      <c r="G189" s="15">
        <v>750500</v>
      </c>
      <c r="H189" s="15">
        <v>153950.61</v>
      </c>
    </row>
    <row r="190" spans="1:8" ht="22.5" outlineLevel="1">
      <c r="A190" s="13" t="s">
        <v>143</v>
      </c>
      <c r="B190" s="14" t="s">
        <v>144</v>
      </c>
      <c r="C190" s="13" t="s">
        <v>192</v>
      </c>
      <c r="D190" s="14" t="s">
        <v>193</v>
      </c>
      <c r="E190" s="13" t="s">
        <v>27</v>
      </c>
      <c r="F190" s="14" t="s">
        <v>28</v>
      </c>
      <c r="G190" s="15">
        <v>750</v>
      </c>
      <c r="H190" s="15">
        <v>750</v>
      </c>
    </row>
    <row r="191" spans="1:8" ht="78.75" outlineLevel="1">
      <c r="A191" s="13" t="s">
        <v>143</v>
      </c>
      <c r="B191" s="14" t="s">
        <v>144</v>
      </c>
      <c r="C191" s="13" t="s">
        <v>243</v>
      </c>
      <c r="D191" s="14" t="s">
        <v>244</v>
      </c>
      <c r="E191" s="13" t="s">
        <v>69</v>
      </c>
      <c r="F191" s="14" t="s">
        <v>70</v>
      </c>
      <c r="G191" s="15">
        <v>57898908</v>
      </c>
      <c r="H191" s="15">
        <v>13111300</v>
      </c>
    </row>
    <row r="192" spans="1:8" ht="78.75" outlineLevel="1">
      <c r="A192" s="13" t="s">
        <v>143</v>
      </c>
      <c r="B192" s="14" t="s">
        <v>144</v>
      </c>
      <c r="C192" s="13" t="s">
        <v>243</v>
      </c>
      <c r="D192" s="14" t="s">
        <v>244</v>
      </c>
      <c r="E192" s="13" t="s">
        <v>188</v>
      </c>
      <c r="F192" s="14" t="s">
        <v>189</v>
      </c>
      <c r="G192" s="15">
        <v>3600</v>
      </c>
      <c r="H192" s="15">
        <v>1180.65</v>
      </c>
    </row>
    <row r="193" spans="1:8" ht="78.75" outlineLevel="1">
      <c r="A193" s="13" t="s">
        <v>143</v>
      </c>
      <c r="B193" s="14" t="s">
        <v>144</v>
      </c>
      <c r="C193" s="13" t="s">
        <v>243</v>
      </c>
      <c r="D193" s="14" t="s">
        <v>244</v>
      </c>
      <c r="E193" s="13" t="s">
        <v>71</v>
      </c>
      <c r="F193" s="14" t="s">
        <v>72</v>
      </c>
      <c r="G193" s="15">
        <v>18279492</v>
      </c>
      <c r="H193" s="15">
        <v>5885875.1</v>
      </c>
    </row>
    <row r="194" spans="1:8" ht="67.5" outlineLevel="1">
      <c r="A194" s="13" t="s">
        <v>143</v>
      </c>
      <c r="B194" s="14" t="s">
        <v>144</v>
      </c>
      <c r="C194" s="13" t="s">
        <v>245</v>
      </c>
      <c r="D194" s="14" t="s">
        <v>246</v>
      </c>
      <c r="E194" s="13" t="s">
        <v>69</v>
      </c>
      <c r="F194" s="14" t="s">
        <v>70</v>
      </c>
      <c r="G194" s="15">
        <v>19144792</v>
      </c>
      <c r="H194" s="15">
        <v>4458500</v>
      </c>
    </row>
    <row r="195" spans="1:8" ht="67.5" outlineLevel="1">
      <c r="A195" s="13" t="s">
        <v>143</v>
      </c>
      <c r="B195" s="14" t="s">
        <v>144</v>
      </c>
      <c r="C195" s="13" t="s">
        <v>245</v>
      </c>
      <c r="D195" s="14" t="s">
        <v>246</v>
      </c>
      <c r="E195" s="13" t="s">
        <v>188</v>
      </c>
      <c r="F195" s="14" t="s">
        <v>189</v>
      </c>
      <c r="G195" s="15">
        <v>4200</v>
      </c>
      <c r="H195" s="15">
        <v>780.26</v>
      </c>
    </row>
    <row r="196" spans="1:8" ht="67.5" outlineLevel="1">
      <c r="A196" s="13" t="s">
        <v>143</v>
      </c>
      <c r="B196" s="14" t="s">
        <v>144</v>
      </c>
      <c r="C196" s="13" t="s">
        <v>245</v>
      </c>
      <c r="D196" s="14" t="s">
        <v>246</v>
      </c>
      <c r="E196" s="13" t="s">
        <v>71</v>
      </c>
      <c r="F196" s="14" t="s">
        <v>72</v>
      </c>
      <c r="G196" s="15">
        <v>6655008</v>
      </c>
      <c r="H196" s="15">
        <v>1650100</v>
      </c>
    </row>
    <row r="197" spans="1:8" ht="56.25" outlineLevel="1">
      <c r="A197" s="13" t="s">
        <v>143</v>
      </c>
      <c r="B197" s="14" t="s">
        <v>144</v>
      </c>
      <c r="C197" s="13" t="s">
        <v>247</v>
      </c>
      <c r="D197" s="14" t="s">
        <v>248</v>
      </c>
      <c r="E197" s="13" t="s">
        <v>25</v>
      </c>
      <c r="F197" s="14" t="s">
        <v>26</v>
      </c>
      <c r="G197" s="15">
        <v>2209500</v>
      </c>
      <c r="H197" s="15"/>
    </row>
    <row r="198" spans="1:8" ht="45" outlineLevel="1">
      <c r="A198" s="13" t="s">
        <v>143</v>
      </c>
      <c r="B198" s="14" t="s">
        <v>144</v>
      </c>
      <c r="C198" s="13" t="s">
        <v>194</v>
      </c>
      <c r="D198" s="14" t="s">
        <v>195</v>
      </c>
      <c r="E198" s="13" t="s">
        <v>25</v>
      </c>
      <c r="F198" s="14" t="s">
        <v>26</v>
      </c>
      <c r="G198" s="15">
        <v>2047700</v>
      </c>
      <c r="H198" s="15">
        <v>654281.49</v>
      </c>
    </row>
    <row r="199" spans="1:8" ht="33.75" outlineLevel="1">
      <c r="A199" s="13" t="s">
        <v>143</v>
      </c>
      <c r="B199" s="14" t="s">
        <v>144</v>
      </c>
      <c r="C199" s="13" t="s">
        <v>82</v>
      </c>
      <c r="D199" s="14" t="s">
        <v>40</v>
      </c>
      <c r="E199" s="13" t="s">
        <v>41</v>
      </c>
      <c r="F199" s="14" t="s">
        <v>42</v>
      </c>
      <c r="G199" s="15">
        <v>840200</v>
      </c>
      <c r="H199" s="15"/>
    </row>
    <row r="200" spans="1:8" ht="22.5">
      <c r="A200" s="9" t="s">
        <v>151</v>
      </c>
      <c r="B200" s="10" t="s">
        <v>152</v>
      </c>
      <c r="C200" s="11"/>
      <c r="D200" s="10"/>
      <c r="E200" s="11"/>
      <c r="F200" s="10"/>
      <c r="G200" s="12">
        <v>669600</v>
      </c>
      <c r="H200" s="12"/>
    </row>
    <row r="201" spans="1:8" ht="67.5" outlineLevel="1">
      <c r="A201" s="13" t="s">
        <v>151</v>
      </c>
      <c r="B201" s="14" t="s">
        <v>152</v>
      </c>
      <c r="C201" s="13" t="s">
        <v>196</v>
      </c>
      <c r="D201" s="14" t="s">
        <v>197</v>
      </c>
      <c r="E201" s="13" t="s">
        <v>25</v>
      </c>
      <c r="F201" s="14" t="s">
        <v>26</v>
      </c>
      <c r="G201" s="15">
        <v>669600</v>
      </c>
      <c r="H201" s="15"/>
    </row>
    <row r="202" spans="1:8" ht="22.5">
      <c r="A202" s="9" t="s">
        <v>198</v>
      </c>
      <c r="B202" s="10" t="s">
        <v>199</v>
      </c>
      <c r="C202" s="11"/>
      <c r="D202" s="10"/>
      <c r="E202" s="11"/>
      <c r="F202" s="10"/>
      <c r="G202" s="12">
        <v>5513100</v>
      </c>
      <c r="H202" s="12">
        <f>H206+H207+H208+H209</f>
        <v>1084610.13</v>
      </c>
    </row>
    <row r="203" spans="1:8" ht="45" outlineLevel="1">
      <c r="A203" s="13" t="s">
        <v>198</v>
      </c>
      <c r="B203" s="14" t="s">
        <v>199</v>
      </c>
      <c r="C203" s="13" t="s">
        <v>200</v>
      </c>
      <c r="D203" s="14" t="s">
        <v>201</v>
      </c>
      <c r="E203" s="13" t="s">
        <v>25</v>
      </c>
      <c r="F203" s="14" t="s">
        <v>26</v>
      </c>
      <c r="G203" s="15">
        <v>14000</v>
      </c>
      <c r="H203" s="15"/>
    </row>
    <row r="204" spans="1:8" ht="45" outlineLevel="1">
      <c r="A204" s="13" t="s">
        <v>198</v>
      </c>
      <c r="B204" s="14" t="s">
        <v>199</v>
      </c>
      <c r="C204" s="13" t="s">
        <v>202</v>
      </c>
      <c r="D204" s="14" t="s">
        <v>201</v>
      </c>
      <c r="E204" s="13" t="s">
        <v>25</v>
      </c>
      <c r="F204" s="14" t="s">
        <v>26</v>
      </c>
      <c r="G204" s="15">
        <v>39500</v>
      </c>
      <c r="H204" s="15"/>
    </row>
    <row r="205" spans="1:8" ht="45" outlineLevel="1">
      <c r="A205" s="13" t="s">
        <v>198</v>
      </c>
      <c r="B205" s="14" t="s">
        <v>199</v>
      </c>
      <c r="C205" s="13" t="s">
        <v>203</v>
      </c>
      <c r="D205" s="14" t="s">
        <v>201</v>
      </c>
      <c r="E205" s="13" t="s">
        <v>25</v>
      </c>
      <c r="F205" s="14" t="s">
        <v>26</v>
      </c>
      <c r="G205" s="15">
        <v>30000</v>
      </c>
      <c r="H205" s="15"/>
    </row>
    <row r="206" spans="1:8" ht="45" outlineLevel="1">
      <c r="A206" s="13" t="s">
        <v>198</v>
      </c>
      <c r="B206" s="14" t="s">
        <v>199</v>
      </c>
      <c r="C206" s="13" t="s">
        <v>204</v>
      </c>
      <c r="D206" s="14" t="s">
        <v>205</v>
      </c>
      <c r="E206" s="13" t="s">
        <v>69</v>
      </c>
      <c r="F206" s="14" t="s">
        <v>70</v>
      </c>
      <c r="G206" s="15">
        <v>3531200</v>
      </c>
      <c r="H206" s="15">
        <v>669112.04</v>
      </c>
    </row>
    <row r="207" spans="1:8" ht="67.5" outlineLevel="1">
      <c r="A207" s="13" t="s">
        <v>198</v>
      </c>
      <c r="B207" s="14" t="s">
        <v>199</v>
      </c>
      <c r="C207" s="13" t="s">
        <v>204</v>
      </c>
      <c r="D207" s="14" t="s">
        <v>205</v>
      </c>
      <c r="E207" s="13" t="s">
        <v>71</v>
      </c>
      <c r="F207" s="14" t="s">
        <v>72</v>
      </c>
      <c r="G207" s="15">
        <v>1083100</v>
      </c>
      <c r="H207" s="15">
        <v>282795.6</v>
      </c>
    </row>
    <row r="208" spans="1:8" ht="45" outlineLevel="1">
      <c r="A208" s="13" t="s">
        <v>198</v>
      </c>
      <c r="B208" s="14" t="s">
        <v>199</v>
      </c>
      <c r="C208" s="13" t="s">
        <v>204</v>
      </c>
      <c r="D208" s="14" t="s">
        <v>205</v>
      </c>
      <c r="E208" s="13" t="s">
        <v>25</v>
      </c>
      <c r="F208" s="14" t="s">
        <v>26</v>
      </c>
      <c r="G208" s="15">
        <v>718023</v>
      </c>
      <c r="H208" s="15">
        <v>131736.07</v>
      </c>
    </row>
    <row r="209" spans="1:8" ht="45" outlineLevel="1">
      <c r="A209" s="13" t="s">
        <v>198</v>
      </c>
      <c r="B209" s="14" t="s">
        <v>199</v>
      </c>
      <c r="C209" s="13" t="s">
        <v>204</v>
      </c>
      <c r="D209" s="14" t="s">
        <v>205</v>
      </c>
      <c r="E209" s="13" t="s">
        <v>27</v>
      </c>
      <c r="F209" s="14" t="s">
        <v>28</v>
      </c>
      <c r="G209" s="15">
        <v>9500</v>
      </c>
      <c r="H209" s="15">
        <v>966.42</v>
      </c>
    </row>
    <row r="210" spans="1:8" ht="33.75" outlineLevel="1">
      <c r="A210" s="13" t="s">
        <v>198</v>
      </c>
      <c r="B210" s="14" t="s">
        <v>199</v>
      </c>
      <c r="C210" s="13" t="s">
        <v>82</v>
      </c>
      <c r="D210" s="14" t="s">
        <v>40</v>
      </c>
      <c r="E210" s="13" t="s">
        <v>41</v>
      </c>
      <c r="F210" s="14" t="s">
        <v>42</v>
      </c>
      <c r="G210" s="15">
        <v>62300</v>
      </c>
      <c r="H210" s="15"/>
    </row>
    <row r="211" spans="1:8" ht="33.75" outlineLevel="1">
      <c r="A211" s="13" t="s">
        <v>198</v>
      </c>
      <c r="B211" s="14" t="s">
        <v>199</v>
      </c>
      <c r="C211" s="13" t="s">
        <v>82</v>
      </c>
      <c r="D211" s="14" t="s">
        <v>40</v>
      </c>
      <c r="E211" s="13" t="s">
        <v>27</v>
      </c>
      <c r="F211" s="14" t="s">
        <v>28</v>
      </c>
      <c r="G211" s="15">
        <v>25477</v>
      </c>
      <c r="H211" s="15"/>
    </row>
    <row r="212" spans="1:8" ht="22.5">
      <c r="A212" s="9" t="s">
        <v>103</v>
      </c>
      <c r="B212" s="10" t="s">
        <v>104</v>
      </c>
      <c r="C212" s="11"/>
      <c r="D212" s="10"/>
      <c r="E212" s="11"/>
      <c r="F212" s="10"/>
      <c r="G212" s="12">
        <v>3452700</v>
      </c>
      <c r="H212" s="12">
        <f>H213+H214</f>
        <v>2323000</v>
      </c>
    </row>
    <row r="213" spans="1:8" ht="101.25" outlineLevel="1">
      <c r="A213" s="13" t="s">
        <v>103</v>
      </c>
      <c r="B213" s="14" t="s">
        <v>104</v>
      </c>
      <c r="C213" s="13" t="s">
        <v>206</v>
      </c>
      <c r="D213" s="14" t="s">
        <v>207</v>
      </c>
      <c r="E213" s="13" t="s">
        <v>141</v>
      </c>
      <c r="F213" s="14" t="s">
        <v>142</v>
      </c>
      <c r="G213" s="15">
        <v>3361100</v>
      </c>
      <c r="H213" s="15">
        <v>2300000</v>
      </c>
    </row>
    <row r="214" spans="1:8" ht="101.25" outlineLevel="1">
      <c r="A214" s="13" t="s">
        <v>103</v>
      </c>
      <c r="B214" s="14" t="s">
        <v>104</v>
      </c>
      <c r="C214" s="13" t="s">
        <v>208</v>
      </c>
      <c r="D214" s="14" t="s">
        <v>209</v>
      </c>
      <c r="E214" s="13" t="s">
        <v>141</v>
      </c>
      <c r="F214" s="14" t="s">
        <v>142</v>
      </c>
      <c r="G214" s="15">
        <v>91600</v>
      </c>
      <c r="H214" s="15">
        <v>23000</v>
      </c>
    </row>
    <row r="215" spans="1:8" ht="12.75">
      <c r="A215" s="9" t="s">
        <v>210</v>
      </c>
      <c r="B215" s="10" t="s">
        <v>211</v>
      </c>
      <c r="C215" s="11"/>
      <c r="D215" s="10"/>
      <c r="E215" s="11"/>
      <c r="F215" s="10"/>
      <c r="G215" s="12">
        <v>8313900</v>
      </c>
      <c r="H215" s="12">
        <f>H216+H217+H218</f>
        <v>5042900</v>
      </c>
    </row>
    <row r="216" spans="1:8" ht="90" outlineLevel="1">
      <c r="A216" s="13" t="s">
        <v>210</v>
      </c>
      <c r="B216" s="14" t="s">
        <v>211</v>
      </c>
      <c r="C216" s="13" t="s">
        <v>212</v>
      </c>
      <c r="D216" s="14" t="s">
        <v>213</v>
      </c>
      <c r="E216" s="13" t="s">
        <v>141</v>
      </c>
      <c r="F216" s="14" t="s">
        <v>142</v>
      </c>
      <c r="G216" s="15">
        <v>1058800</v>
      </c>
      <c r="H216" s="15">
        <v>204800</v>
      </c>
    </row>
    <row r="217" spans="1:8" ht="45" outlineLevel="1">
      <c r="A217" s="13" t="s">
        <v>210</v>
      </c>
      <c r="B217" s="14" t="s">
        <v>211</v>
      </c>
      <c r="C217" s="13" t="s">
        <v>214</v>
      </c>
      <c r="D217" s="14" t="s">
        <v>215</v>
      </c>
      <c r="E217" s="13" t="s">
        <v>141</v>
      </c>
      <c r="F217" s="14" t="s">
        <v>142</v>
      </c>
      <c r="G217" s="15">
        <v>2914100</v>
      </c>
      <c r="H217" s="15">
        <v>2914100</v>
      </c>
    </row>
    <row r="218" spans="1:8" ht="56.25" outlineLevel="1">
      <c r="A218" s="13" t="s">
        <v>210</v>
      </c>
      <c r="B218" s="14" t="s">
        <v>211</v>
      </c>
      <c r="C218" s="13" t="s">
        <v>216</v>
      </c>
      <c r="D218" s="14" t="s">
        <v>217</v>
      </c>
      <c r="E218" s="13" t="s">
        <v>25</v>
      </c>
      <c r="F218" s="14" t="s">
        <v>26</v>
      </c>
      <c r="G218" s="15">
        <v>4341000</v>
      </c>
      <c r="H218" s="15">
        <v>1924000</v>
      </c>
    </row>
    <row r="219" spans="1:8" ht="12.75">
      <c r="A219" s="16" t="s">
        <v>29</v>
      </c>
      <c r="B219" s="17"/>
      <c r="C219" s="18"/>
      <c r="D219" s="17"/>
      <c r="E219" s="18"/>
      <c r="F219" s="17"/>
      <c r="G219" s="8">
        <v>182411800</v>
      </c>
      <c r="H219" s="8">
        <f>H215+H212+H202+H200+H183+H170</f>
        <v>45542442.48</v>
      </c>
    </row>
    <row r="220" spans="1:8" ht="33" customHeight="1">
      <c r="A220" s="34" t="s">
        <v>12</v>
      </c>
      <c r="B220" s="34"/>
      <c r="C220" s="34"/>
      <c r="D220" s="34"/>
      <c r="E220" s="34"/>
      <c r="F220" s="34"/>
      <c r="G220" s="34"/>
      <c r="H220" s="22"/>
    </row>
    <row r="221" spans="1:8" ht="90">
      <c r="A221" s="9" t="s">
        <v>30</v>
      </c>
      <c r="B221" s="10" t="s">
        <v>31</v>
      </c>
      <c r="C221" s="11"/>
      <c r="D221" s="10"/>
      <c r="E221" s="11"/>
      <c r="F221" s="10"/>
      <c r="G221" s="12">
        <v>95000</v>
      </c>
      <c r="H221" s="12">
        <v>9299.43</v>
      </c>
    </row>
    <row r="222" spans="1:8" ht="90" outlineLevel="1">
      <c r="A222" s="13" t="s">
        <v>30</v>
      </c>
      <c r="B222" s="14" t="s">
        <v>31</v>
      </c>
      <c r="C222" s="13" t="s">
        <v>19</v>
      </c>
      <c r="D222" s="14" t="s">
        <v>20</v>
      </c>
      <c r="E222" s="13" t="s">
        <v>35</v>
      </c>
      <c r="F222" s="14" t="s">
        <v>36</v>
      </c>
      <c r="G222" s="15">
        <v>74000</v>
      </c>
      <c r="H222" s="15">
        <v>9299.43</v>
      </c>
    </row>
    <row r="223" spans="1:8" ht="90" outlineLevel="1">
      <c r="A223" s="13" t="s">
        <v>30</v>
      </c>
      <c r="B223" s="14" t="s">
        <v>31</v>
      </c>
      <c r="C223" s="13" t="s">
        <v>19</v>
      </c>
      <c r="D223" s="14" t="s">
        <v>20</v>
      </c>
      <c r="E223" s="13" t="s">
        <v>25</v>
      </c>
      <c r="F223" s="14" t="s">
        <v>26</v>
      </c>
      <c r="G223" s="15">
        <v>15000</v>
      </c>
      <c r="H223" s="15"/>
    </row>
    <row r="224" spans="1:8" ht="90" outlineLevel="1">
      <c r="A224" s="13" t="s">
        <v>30</v>
      </c>
      <c r="B224" s="14" t="s">
        <v>31</v>
      </c>
      <c r="C224" s="13" t="s">
        <v>19</v>
      </c>
      <c r="D224" s="14" t="s">
        <v>20</v>
      </c>
      <c r="E224" s="13" t="s">
        <v>27</v>
      </c>
      <c r="F224" s="14" t="s">
        <v>28</v>
      </c>
      <c r="G224" s="15">
        <v>6000</v>
      </c>
      <c r="H224" s="15"/>
    </row>
    <row r="225" spans="1:8" ht="33.75">
      <c r="A225" s="9" t="s">
        <v>61</v>
      </c>
      <c r="B225" s="10" t="s">
        <v>62</v>
      </c>
      <c r="C225" s="11"/>
      <c r="D225" s="10"/>
      <c r="E225" s="11"/>
      <c r="F225" s="10"/>
      <c r="G225" s="12">
        <v>100000</v>
      </c>
      <c r="H225" s="12"/>
    </row>
    <row r="226" spans="1:8" ht="45" outlineLevel="1">
      <c r="A226" s="13" t="s">
        <v>61</v>
      </c>
      <c r="B226" s="14" t="s">
        <v>62</v>
      </c>
      <c r="C226" s="13" t="s">
        <v>218</v>
      </c>
      <c r="D226" s="14" t="s">
        <v>219</v>
      </c>
      <c r="E226" s="13" t="s">
        <v>25</v>
      </c>
      <c r="F226" s="14" t="s">
        <v>26</v>
      </c>
      <c r="G226" s="15">
        <v>100000</v>
      </c>
      <c r="H226" s="15"/>
    </row>
    <row r="227" spans="1:8" ht="22.5">
      <c r="A227" s="9" t="s">
        <v>87</v>
      </c>
      <c r="B227" s="10" t="s">
        <v>88</v>
      </c>
      <c r="C227" s="11"/>
      <c r="D227" s="10"/>
      <c r="E227" s="11"/>
      <c r="F227" s="10"/>
      <c r="G227" s="12">
        <v>100000</v>
      </c>
      <c r="H227" s="12"/>
    </row>
    <row r="228" spans="1:8" ht="45" outlineLevel="1">
      <c r="A228" s="13" t="s">
        <v>87</v>
      </c>
      <c r="B228" s="14" t="s">
        <v>88</v>
      </c>
      <c r="C228" s="13" t="s">
        <v>91</v>
      </c>
      <c r="D228" s="14" t="s">
        <v>92</v>
      </c>
      <c r="E228" s="13" t="s">
        <v>25</v>
      </c>
      <c r="F228" s="14" t="s">
        <v>26</v>
      </c>
      <c r="G228" s="15">
        <v>100000</v>
      </c>
      <c r="H228" s="15"/>
    </row>
    <row r="229" spans="1:8" ht="12.75">
      <c r="A229" s="9" t="s">
        <v>253</v>
      </c>
      <c r="B229" s="10" t="s">
        <v>254</v>
      </c>
      <c r="C229" s="11"/>
      <c r="D229" s="10"/>
      <c r="E229" s="11"/>
      <c r="F229" s="10"/>
      <c r="G229" s="12">
        <v>225650</v>
      </c>
      <c r="H229" s="12"/>
    </row>
    <row r="230" spans="1:8" ht="45" outlineLevel="1">
      <c r="A230" s="13" t="s">
        <v>253</v>
      </c>
      <c r="B230" s="14" t="s">
        <v>254</v>
      </c>
      <c r="C230" s="13" t="s">
        <v>257</v>
      </c>
      <c r="D230" s="14" t="s">
        <v>258</v>
      </c>
      <c r="E230" s="13" t="s">
        <v>25</v>
      </c>
      <c r="F230" s="14" t="s">
        <v>26</v>
      </c>
      <c r="G230" s="15">
        <v>225650</v>
      </c>
      <c r="H230" s="15"/>
    </row>
    <row r="231" spans="1:8" ht="12.75">
      <c r="A231" s="16" t="s">
        <v>29</v>
      </c>
      <c r="B231" s="17"/>
      <c r="C231" s="18"/>
      <c r="D231" s="17"/>
      <c r="E231" s="18"/>
      <c r="F231" s="17"/>
      <c r="G231" s="8">
        <v>520650</v>
      </c>
      <c r="H231" s="8">
        <v>9299.43</v>
      </c>
    </row>
    <row r="232" spans="1:8" ht="21.75" customHeight="1">
      <c r="A232" s="34" t="s">
        <v>13</v>
      </c>
      <c r="B232" s="34"/>
      <c r="C232" s="34"/>
      <c r="D232" s="34"/>
      <c r="E232" s="34"/>
      <c r="F232" s="34"/>
      <c r="G232" s="34"/>
      <c r="H232" s="22"/>
    </row>
    <row r="233" spans="1:8" ht="67.5">
      <c r="A233" s="9" t="s">
        <v>220</v>
      </c>
      <c r="B233" s="10" t="s">
        <v>221</v>
      </c>
      <c r="C233" s="11"/>
      <c r="D233" s="10"/>
      <c r="E233" s="11"/>
      <c r="F233" s="10"/>
      <c r="G233" s="12">
        <v>4587900</v>
      </c>
      <c r="H233" s="12">
        <f>H234+H235+H236+H237+H238</f>
        <v>855778.5100000001</v>
      </c>
    </row>
    <row r="234" spans="1:8" ht="56.25" outlineLevel="1">
      <c r="A234" s="13" t="s">
        <v>220</v>
      </c>
      <c r="B234" s="14" t="s">
        <v>221</v>
      </c>
      <c r="C234" s="13" t="s">
        <v>19</v>
      </c>
      <c r="D234" s="14" t="s">
        <v>20</v>
      </c>
      <c r="E234" s="13" t="s">
        <v>21</v>
      </c>
      <c r="F234" s="14" t="s">
        <v>22</v>
      </c>
      <c r="G234" s="15">
        <v>2995400</v>
      </c>
      <c r="H234" s="15">
        <v>588497.18</v>
      </c>
    </row>
    <row r="235" spans="1:8" ht="56.25" outlineLevel="1">
      <c r="A235" s="13" t="s">
        <v>220</v>
      </c>
      <c r="B235" s="14" t="s">
        <v>221</v>
      </c>
      <c r="C235" s="13" t="s">
        <v>19</v>
      </c>
      <c r="D235" s="14" t="s">
        <v>20</v>
      </c>
      <c r="E235" s="13" t="s">
        <v>33</v>
      </c>
      <c r="F235" s="14" t="s">
        <v>34</v>
      </c>
      <c r="G235" s="15">
        <v>3900</v>
      </c>
      <c r="H235" s="15">
        <v>100</v>
      </c>
    </row>
    <row r="236" spans="1:8" ht="67.5" outlineLevel="1">
      <c r="A236" s="13" t="s">
        <v>220</v>
      </c>
      <c r="B236" s="14" t="s">
        <v>221</v>
      </c>
      <c r="C236" s="13" t="s">
        <v>19</v>
      </c>
      <c r="D236" s="14" t="s">
        <v>20</v>
      </c>
      <c r="E236" s="13" t="s">
        <v>23</v>
      </c>
      <c r="F236" s="14" t="s">
        <v>24</v>
      </c>
      <c r="G236" s="15">
        <v>904600</v>
      </c>
      <c r="H236" s="15">
        <v>153199.93</v>
      </c>
    </row>
    <row r="237" spans="1:8" ht="56.25" outlineLevel="1">
      <c r="A237" s="13" t="s">
        <v>220</v>
      </c>
      <c r="B237" s="14" t="s">
        <v>221</v>
      </c>
      <c r="C237" s="13" t="s">
        <v>19</v>
      </c>
      <c r="D237" s="14" t="s">
        <v>20</v>
      </c>
      <c r="E237" s="13" t="s">
        <v>35</v>
      </c>
      <c r="F237" s="14" t="s">
        <v>36</v>
      </c>
      <c r="G237" s="15">
        <v>405100</v>
      </c>
      <c r="H237" s="15">
        <v>51785.41</v>
      </c>
    </row>
    <row r="238" spans="1:8" ht="56.25" outlineLevel="1">
      <c r="A238" s="13" t="s">
        <v>220</v>
      </c>
      <c r="B238" s="14" t="s">
        <v>221</v>
      </c>
      <c r="C238" s="13" t="s">
        <v>19</v>
      </c>
      <c r="D238" s="14" t="s">
        <v>20</v>
      </c>
      <c r="E238" s="13" t="s">
        <v>25</v>
      </c>
      <c r="F238" s="14" t="s">
        <v>26</v>
      </c>
      <c r="G238" s="15">
        <v>278900</v>
      </c>
      <c r="H238" s="15">
        <v>62195.99</v>
      </c>
    </row>
    <row r="239" spans="1:8" ht="22.5">
      <c r="A239" s="9" t="s">
        <v>129</v>
      </c>
      <c r="B239" s="10" t="s">
        <v>130</v>
      </c>
      <c r="C239" s="11"/>
      <c r="D239" s="10"/>
      <c r="E239" s="11"/>
      <c r="F239" s="10"/>
      <c r="G239" s="12">
        <v>300000</v>
      </c>
      <c r="H239" s="12"/>
    </row>
    <row r="240" spans="1:8" ht="22.5" outlineLevel="1">
      <c r="A240" s="13" t="s">
        <v>129</v>
      </c>
      <c r="B240" s="14" t="s">
        <v>130</v>
      </c>
      <c r="C240" s="13" t="s">
        <v>222</v>
      </c>
      <c r="D240" s="14" t="s">
        <v>223</v>
      </c>
      <c r="E240" s="13" t="s">
        <v>224</v>
      </c>
      <c r="F240" s="14" t="s">
        <v>223</v>
      </c>
      <c r="G240" s="15">
        <v>300000</v>
      </c>
      <c r="H240" s="15"/>
    </row>
    <row r="241" spans="1:8" ht="12.75">
      <c r="A241" s="9" t="s">
        <v>133</v>
      </c>
      <c r="B241" s="10" t="s">
        <v>134</v>
      </c>
      <c r="C241" s="11"/>
      <c r="D241" s="10"/>
      <c r="E241" s="11"/>
      <c r="F241" s="10"/>
      <c r="G241" s="12">
        <v>100000</v>
      </c>
      <c r="H241" s="12"/>
    </row>
    <row r="242" spans="1:8" ht="22.5" outlineLevel="1">
      <c r="A242" s="13" t="s">
        <v>133</v>
      </c>
      <c r="B242" s="14" t="s">
        <v>134</v>
      </c>
      <c r="C242" s="13" t="s">
        <v>222</v>
      </c>
      <c r="D242" s="14" t="s">
        <v>223</v>
      </c>
      <c r="E242" s="13" t="s">
        <v>224</v>
      </c>
      <c r="F242" s="14" t="s">
        <v>223</v>
      </c>
      <c r="G242" s="15">
        <v>100000</v>
      </c>
      <c r="H242" s="15"/>
    </row>
    <row r="243" spans="1:8" ht="33.75">
      <c r="A243" s="9" t="s">
        <v>225</v>
      </c>
      <c r="B243" s="10" t="s">
        <v>226</v>
      </c>
      <c r="C243" s="11"/>
      <c r="D243" s="10"/>
      <c r="E243" s="11"/>
      <c r="F243" s="10"/>
      <c r="G243" s="12">
        <v>7410000</v>
      </c>
      <c r="H243" s="12"/>
    </row>
    <row r="244" spans="1:8" ht="22.5" outlineLevel="1">
      <c r="A244" s="13" t="s">
        <v>225</v>
      </c>
      <c r="B244" s="14" t="s">
        <v>226</v>
      </c>
      <c r="C244" s="13" t="s">
        <v>222</v>
      </c>
      <c r="D244" s="14" t="s">
        <v>223</v>
      </c>
      <c r="E244" s="13" t="s">
        <v>224</v>
      </c>
      <c r="F244" s="14" t="s">
        <v>223</v>
      </c>
      <c r="G244" s="15">
        <v>7410000</v>
      </c>
      <c r="H244" s="15"/>
    </row>
    <row r="245" spans="1:8" ht="12.75">
      <c r="A245" s="16" t="s">
        <v>29</v>
      </c>
      <c r="B245" s="17"/>
      <c r="C245" s="18"/>
      <c r="D245" s="17"/>
      <c r="E245" s="18"/>
      <c r="F245" s="17"/>
      <c r="G245" s="8">
        <v>12397900</v>
      </c>
      <c r="H245" s="8">
        <f>H233</f>
        <v>855778.5100000001</v>
      </c>
    </row>
    <row r="246" spans="1:8" ht="22.5" customHeight="1">
      <c r="A246" s="34" t="s">
        <v>14</v>
      </c>
      <c r="B246" s="34"/>
      <c r="C246" s="34"/>
      <c r="D246" s="34"/>
      <c r="E246" s="34"/>
      <c r="F246" s="34"/>
      <c r="G246" s="34"/>
      <c r="H246" s="26"/>
    </row>
    <row r="247" spans="1:8" ht="67.5">
      <c r="A247" s="9" t="s">
        <v>220</v>
      </c>
      <c r="B247" s="10" t="s">
        <v>221</v>
      </c>
      <c r="C247" s="11"/>
      <c r="D247" s="10"/>
      <c r="E247" s="11"/>
      <c r="F247" s="10"/>
      <c r="G247" s="12">
        <v>1048700</v>
      </c>
      <c r="H247" s="12">
        <f>H248+H249+H251+H252</f>
        <v>193490.47999999998</v>
      </c>
    </row>
    <row r="248" spans="1:8" ht="56.25" outlineLevel="1">
      <c r="A248" s="13" t="s">
        <v>220</v>
      </c>
      <c r="B248" s="14" t="s">
        <v>221</v>
      </c>
      <c r="C248" s="13" t="s">
        <v>227</v>
      </c>
      <c r="D248" s="14" t="s">
        <v>228</v>
      </c>
      <c r="E248" s="13" t="s">
        <v>21</v>
      </c>
      <c r="F248" s="14" t="s">
        <v>22</v>
      </c>
      <c r="G248" s="15">
        <v>593700</v>
      </c>
      <c r="H248" s="15">
        <v>94323.34</v>
      </c>
    </row>
    <row r="249" spans="1:8" ht="67.5" outlineLevel="1">
      <c r="A249" s="13" t="s">
        <v>220</v>
      </c>
      <c r="B249" s="14" t="s">
        <v>221</v>
      </c>
      <c r="C249" s="13" t="s">
        <v>227</v>
      </c>
      <c r="D249" s="14" t="s">
        <v>228</v>
      </c>
      <c r="E249" s="13" t="s">
        <v>23</v>
      </c>
      <c r="F249" s="14" t="s">
        <v>24</v>
      </c>
      <c r="G249" s="15">
        <v>179300</v>
      </c>
      <c r="H249" s="15">
        <v>44157.44</v>
      </c>
    </row>
    <row r="250" spans="1:8" ht="56.25" outlineLevel="1">
      <c r="A250" s="13" t="s">
        <v>220</v>
      </c>
      <c r="B250" s="14" t="s">
        <v>221</v>
      </c>
      <c r="C250" s="13" t="s">
        <v>227</v>
      </c>
      <c r="D250" s="14" t="s">
        <v>228</v>
      </c>
      <c r="E250" s="13" t="s">
        <v>25</v>
      </c>
      <c r="F250" s="14" t="s">
        <v>26</v>
      </c>
      <c r="G250" s="15">
        <v>700</v>
      </c>
      <c r="H250" s="15"/>
    </row>
    <row r="251" spans="1:8" ht="56.25" outlineLevel="1">
      <c r="A251" s="13" t="s">
        <v>220</v>
      </c>
      <c r="B251" s="14" t="s">
        <v>221</v>
      </c>
      <c r="C251" s="13" t="s">
        <v>19</v>
      </c>
      <c r="D251" s="14" t="s">
        <v>20</v>
      </c>
      <c r="E251" s="13" t="s">
        <v>21</v>
      </c>
      <c r="F251" s="14" t="s">
        <v>22</v>
      </c>
      <c r="G251" s="15">
        <v>211200</v>
      </c>
      <c r="H251" s="15">
        <v>43267.95</v>
      </c>
    </row>
    <row r="252" spans="1:8" ht="67.5" outlineLevel="1">
      <c r="A252" s="13" t="s">
        <v>220</v>
      </c>
      <c r="B252" s="14" t="s">
        <v>221</v>
      </c>
      <c r="C252" s="13" t="s">
        <v>19</v>
      </c>
      <c r="D252" s="14" t="s">
        <v>20</v>
      </c>
      <c r="E252" s="13" t="s">
        <v>23</v>
      </c>
      <c r="F252" s="14" t="s">
        <v>24</v>
      </c>
      <c r="G252" s="15">
        <v>63800</v>
      </c>
      <c r="H252" s="15">
        <v>11741.75</v>
      </c>
    </row>
    <row r="253" spans="1:8" ht="12.75">
      <c r="A253" s="16" t="s">
        <v>29</v>
      </c>
      <c r="B253" s="17"/>
      <c r="C253" s="18"/>
      <c r="D253" s="17"/>
      <c r="E253" s="18"/>
      <c r="F253" s="17"/>
      <c r="G253" s="8">
        <v>1048700</v>
      </c>
      <c r="H253" s="8">
        <f>H247</f>
        <v>193490.47999999998</v>
      </c>
    </row>
    <row r="254" spans="1:8" ht="21.75" customHeight="1">
      <c r="A254" s="38" t="s">
        <v>15</v>
      </c>
      <c r="B254" s="39"/>
      <c r="C254" s="7"/>
      <c r="D254" s="6"/>
      <c r="E254" s="7"/>
      <c r="F254" s="6"/>
      <c r="G254" s="8">
        <v>285435866.63</v>
      </c>
      <c r="H254" s="8">
        <f>H253+H245+H231+H219+H168+H116+H101+H19</f>
        <v>62287779.99</v>
      </c>
    </row>
    <row r="255" spans="1:8" ht="12.75" customHeight="1">
      <c r="A255" s="35" t="s">
        <v>266</v>
      </c>
      <c r="B255" s="36"/>
      <c r="C255" s="36"/>
      <c r="D255" s="36"/>
      <c r="E255" s="36"/>
      <c r="F255" s="37"/>
      <c r="G255" s="28">
        <v>-4763416.63</v>
      </c>
      <c r="H255" s="27">
        <v>10783762.47</v>
      </c>
    </row>
  </sheetData>
  <sheetProtection/>
  <mergeCells count="16">
    <mergeCell ref="A255:F255"/>
    <mergeCell ref="A232:G232"/>
    <mergeCell ref="A246:G246"/>
    <mergeCell ref="A254:B254"/>
    <mergeCell ref="A20:G20"/>
    <mergeCell ref="A13:G13"/>
    <mergeCell ref="A102:G102"/>
    <mergeCell ref="A169:G169"/>
    <mergeCell ref="A117:G117"/>
    <mergeCell ref="A8:G8"/>
    <mergeCell ref="A9:G9"/>
    <mergeCell ref="A10:G10"/>
    <mergeCell ref="A2:F2"/>
    <mergeCell ref="A7:F7"/>
    <mergeCell ref="A220:G220"/>
    <mergeCell ref="G4:H4"/>
  </mergeCells>
  <printOptions/>
  <pageMargins left="0.17" right="0.19" top="0.52" bottom="0.19" header="0.3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Холина</dc:creator>
  <cp:keywords/>
  <dc:description>POI HSSF rep:2.32.1.9</dc:description>
  <cp:lastModifiedBy>shls</cp:lastModifiedBy>
  <cp:lastPrinted>2016-05-12T08:22:29Z</cp:lastPrinted>
  <dcterms:created xsi:type="dcterms:W3CDTF">2014-01-31T11:19:57Z</dcterms:created>
  <dcterms:modified xsi:type="dcterms:W3CDTF">2016-05-23T11:31:45Z</dcterms:modified>
  <cp:category/>
  <cp:version/>
  <cp:contentType/>
  <cp:contentStatus/>
</cp:coreProperties>
</file>