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870" windowHeight="11430" activeTab="0"/>
  </bookViews>
  <sheets>
    <sheet name="Бюджет" sheetId="1" r:id="rId1"/>
  </sheets>
  <definedNames/>
  <calcPr fullCalcOnLoad="1"/>
</workbook>
</file>

<file path=xl/sharedStrings.xml><?xml version="1.0" encoding="utf-8"?>
<sst xmlns="http://schemas.openxmlformats.org/spreadsheetml/2006/main" count="1478" uniqueCount="315">
  <si>
    <t>руб.</t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</si>
  <si>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</si>
  <si>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</si>
  <si>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</si>
  <si>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</si>
  <si>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</si>
  <si>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</si>
  <si>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Кумылженского муниципального района</t>
  </si>
  <si>
    <t>Кумылженского муниципального района Волгоградской области</t>
  </si>
  <si>
    <t>Кумылженская районная Дума Кумылженского муниципального района</t>
  </si>
  <si>
    <t>Администрация Кумылженского муниципального района</t>
  </si>
  <si>
    <t>Отдел по образованию опеке и попечительству Администрации Кумылженского муниципального района</t>
  </si>
  <si>
    <t>Отдел  по управлению имуществом и землепользованию Администрации Кумылженского муниципального района</t>
  </si>
  <si>
    <t>Финансовый отдел Администрации Кумылженского муниципального района</t>
  </si>
  <si>
    <t>Контрольно - счетная комиссия Кумылженского муниципального района</t>
  </si>
  <si>
    <t>Итого расходы по району</t>
  </si>
  <si>
    <t>Отдел культуры и молодежи Администрации Кумылженского муниципального района</t>
  </si>
  <si>
    <t>Отдел ЖКХ и строительства Администрации Кумылженского муниципального района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</si>
  <si>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</si>
  <si>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</si>
  <si>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90 0 00 00040</t>
  </si>
  <si>
    <t>Обеспечение деятельности муниципальных органов Кумылженского муниципального района</t>
  </si>
  <si>
    <t>1 2 1</t>
  </si>
  <si>
    <t>Фонд оплаты труда государственных (муниципальных) органов</t>
  </si>
  <si>
    <t>1 2 9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</si>
  <si>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</si>
  <si>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2 4 4</t>
  </si>
  <si>
    <t>Прочая закупка товаров, работ и услуг для обеспечения государственных (муниципальных) нужд</t>
  </si>
  <si>
    <t>8 5 2</t>
  </si>
  <si>
    <t>Уплата прочих налогов, сборов</t>
  </si>
  <si>
    <t>Итого</t>
  </si>
  <si>
    <t>01 02</t>
  </si>
  <si>
    <t>Функционирование высшего должностного лица субъекта Российской Федерации и муниципального образования</t>
  </si>
  <si>
    <t>90 0 00 00010</t>
  </si>
  <si>
    <t>Высшее должностное лицо муниципальных образований Кумылженского муниципального района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</si>
  <si>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</si>
  <si>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</si>
  <si>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51 0 00 00040</t>
  </si>
  <si>
    <t>1 2 2</t>
  </si>
  <si>
    <t>Иные выплаты персоналу государственных (муниципальных) органов, за исключением фонда оплаты труда</t>
  </si>
  <si>
    <t>2 4 2</t>
  </si>
  <si>
    <t>Закупка товаров, работ, услуг в сфере информационно-коммуникационных технологий</t>
  </si>
  <si>
    <t>90 0 00 80030</t>
  </si>
  <si>
    <t>Уплата налогов и сборов органами муниципальной власти и казенными учреждениями</t>
  </si>
  <si>
    <t>8 5 1</t>
  </si>
  <si>
    <t>Уплата налога на имущество организаций и земельного налога</t>
  </si>
  <si>
    <t>99 0 00 70010</t>
  </si>
  <si>
    <t>Субвенция на организационное обеспечение деятельности территориальных административных комиссий</t>
  </si>
  <si>
    <t>99 0 00 70020</t>
  </si>
  <si>
    <t>Субвенция на организацию и осуществление деятельности по опеке и попечительству</t>
  </si>
  <si>
    <t>99 0 00 70030</t>
  </si>
  <si>
    <t>Субвенция на создание исполнения функций и обеспечения деятельности комиссий по делам несовершеннолетних и защите их прав</t>
  </si>
  <si>
    <t>99 0 00 70040</t>
  </si>
  <si>
    <t>Субвенция на хранение, комплектование, учет и использование архивных документов и архивных фондов, отнесенных к составу архивного фонда Волгограской области</t>
  </si>
  <si>
    <t>01 05</t>
  </si>
  <si>
    <t>Судебная система</t>
  </si>
  <si>
    <t>99 0 00 51200</t>
  </si>
  <si>
    <t>Субвенции из областного бюджета на составление (изменение) списков кандидатов в присяжные заседатели федеральных судов общей юрисдикции в Российской Федерации на 2016 год</t>
  </si>
  <si>
    <t>01 11</t>
  </si>
  <si>
    <t>Резервные фонды</t>
  </si>
  <si>
    <t>99 0 00 80010</t>
  </si>
  <si>
    <t>Резервные фонды местных администраций</t>
  </si>
  <si>
    <t>8 7 0</t>
  </si>
  <si>
    <t>Резервные средства</t>
  </si>
  <si>
    <t>01 13</t>
  </si>
  <si>
    <t>Другие общегосударственные вопросы</t>
  </si>
  <si>
    <t>11 0 00 01310</t>
  </si>
  <si>
    <t>Мероприятия в области малого и среднего предпринимательства</t>
  </si>
  <si>
    <t>51 0 00 00070</t>
  </si>
  <si>
    <t>Обеспечение деятельности хозяйственно - эксплуатационной службы</t>
  </si>
  <si>
    <t>1 1 1</t>
  </si>
  <si>
    <t>Фонд оплаты труда казенных учреждений</t>
  </si>
  <si>
    <t>1 1 9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</si>
  <si>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</si>
  <si>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8 3 1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</si>
  <si>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</si>
  <si>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99 0 00 00070</t>
  </si>
  <si>
    <t>99 0 00 01040</t>
  </si>
  <si>
    <t>Мероприятия в органах муниципальной власти</t>
  </si>
  <si>
    <t>99 0 00 59320</t>
  </si>
  <si>
    <t>Субвенция на регистрацию актов гражданского состояния</t>
  </si>
  <si>
    <t>99 0 00 60020</t>
  </si>
  <si>
    <t>Субсидия бюджетного учреждения по принципу "одного окна"</t>
  </si>
  <si>
    <t>6 1 1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</si>
  <si>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</si>
  <si>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6 1 2</t>
  </si>
  <si>
    <t>Субсидии бюджетным учреждениям на иные цели</t>
  </si>
  <si>
    <t>99 0 00 80030</t>
  </si>
  <si>
    <t>03 09</t>
  </si>
  <si>
    <t>Защита населения и территории от чрезвычайных ситуаций природного и техногенного характера, гражданская оборона</t>
  </si>
  <si>
    <t>99 0 00 01260</t>
  </si>
  <si>
    <t>Мероприятия по предупреждению и ликвидации последствий чрезвычайных ситуаций и стихийных бедствий</t>
  </si>
  <si>
    <t>04 12</t>
  </si>
  <si>
    <t>Другие вопросы в области национальной экономики</t>
  </si>
  <si>
    <t>99 0 00 53910</t>
  </si>
  <si>
    <t>Субвенция на проведение Всероссийской сельскохозяйственной переписи в 2016 году</t>
  </si>
  <si>
    <t>99 0 00 90060</t>
  </si>
  <si>
    <t>Непрограммные расходы в области землеустройства и землепользования</t>
  </si>
  <si>
    <t>05 01</t>
  </si>
  <si>
    <t>Жилищное хозяйство</t>
  </si>
  <si>
    <t>99 0 00 90110</t>
  </si>
  <si>
    <t>Непрограммыне расходы в области жилишного хозяйства</t>
  </si>
  <si>
    <t>06 03</t>
  </si>
  <si>
    <t>Охрана объектов растительного и животного мира и среды их обитания</t>
  </si>
  <si>
    <t>99 0 00 01160</t>
  </si>
  <si>
    <t>Мероприятия в области охраны окружающей среды и природопользования</t>
  </si>
  <si>
    <t>07 05</t>
  </si>
  <si>
    <t>Профессиональная подготовка, переподготовка и повышение квалификации</t>
  </si>
  <si>
    <t>12 0 00 01180</t>
  </si>
  <si>
    <t>Мероприятия в области физической культуры и спорта</t>
  </si>
  <si>
    <t>99 0 00 90250</t>
  </si>
  <si>
    <t>Непрограммные расходы в организации профессиональной подготовке, переподготовке и повышению квалификации</t>
  </si>
  <si>
    <t>10 01</t>
  </si>
  <si>
    <t>Пенсионное обеспечение</t>
  </si>
  <si>
    <t>99 0 00 10020</t>
  </si>
  <si>
    <t>Доплаты к пенсиям муниципальных служащих</t>
  </si>
  <si>
    <t>3 1 2</t>
  </si>
  <si>
    <t>Иные пенсии, социальные доплаты к пенсиям</t>
  </si>
  <si>
    <t>10 03</t>
  </si>
  <si>
    <t>Социальное обеспечение населения</t>
  </si>
  <si>
    <t>99 0 00 10030</t>
  </si>
  <si>
    <t>Обеспечение расходных обязательств почетным жителям Кумылженского муниципального района</t>
  </si>
  <si>
    <t>3 1 3</t>
  </si>
  <si>
    <t>Пособия, компенсации, меры социальной поддержки по публичным нормативным обязательствам</t>
  </si>
  <si>
    <t>99 0 00 10080</t>
  </si>
  <si>
    <t>Обеспечение расходных обязательств, возникших в результате принятых нормативных правовых актов ко Дню Победы в Великой Отечественной Войне</t>
  </si>
  <si>
    <t>3 2 1</t>
  </si>
  <si>
    <t>Пособия, компенсации и иные социальные выплаты гражданам, кроме публичных нормативных обязательств</t>
  </si>
  <si>
    <t>10 06</t>
  </si>
  <si>
    <t>Другие вопросы в области социальной политики</t>
  </si>
  <si>
    <t>99 0 00 70530</t>
  </si>
  <si>
    <t>Субвенция на предоставление субсидий гражданам на оплату жилья и коммунальных услуг</t>
  </si>
  <si>
    <t>11 01</t>
  </si>
  <si>
    <t>Физическая культура</t>
  </si>
  <si>
    <t>07 0 00 01180</t>
  </si>
  <si>
    <t>09 0 00 01180</t>
  </si>
  <si>
    <t>12 02</t>
  </si>
  <si>
    <t>Периодическая печать и издательства</t>
  </si>
  <si>
    <t>99 0 00 60010</t>
  </si>
  <si>
    <t>Субсидии автономным учреждениям</t>
  </si>
  <si>
    <t>6 2 1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</si>
  <si>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</si>
  <si>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99 0 00 70840</t>
  </si>
  <si>
    <t>Субсидия из областного бюджета бюджету Кумылженского муниципального района Волгоградской области на софинансирование расходных обязательств, возникших в связи с доведением до сведения жителей Кумылженского района официальной информации</t>
  </si>
  <si>
    <t>13 01</t>
  </si>
  <si>
    <t>Обслуживание государственного внутреннего и муниципального долга</t>
  </si>
  <si>
    <t>99 0 00 00500</t>
  </si>
  <si>
    <t>Обслуживание муниципального долга Кумылженского муниципального района</t>
  </si>
  <si>
    <t>7 3 0</t>
  </si>
  <si>
    <t>Обслуживание муниципального долга</t>
  </si>
  <si>
    <t>04 08</t>
  </si>
  <si>
    <t>Транспорт</t>
  </si>
  <si>
    <t>99 0 00 80020</t>
  </si>
  <si>
    <t>Предоставление субсидии юридическим лицами и индивидуальным предпринимателям на возмещение недополученных доходов, складывающихся в результате организации транспортного обслуживания населения</t>
  </si>
  <si>
    <t>8 1 0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</si>
  <si>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</si>
  <si>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04 09</t>
  </si>
  <si>
    <t>Дорожное хозяйство (дорожные фонды)</t>
  </si>
  <si>
    <t>99 0 00 90210</t>
  </si>
  <si>
    <t>Содержание сети автомобильных дорог общего польхования и искусственных сооружений на них (дорожный фонд)</t>
  </si>
  <si>
    <t>05 02</t>
  </si>
  <si>
    <t>Коммунальное хозяйство</t>
  </si>
  <si>
    <t>99 0 00 70510</t>
  </si>
  <si>
    <t>Субвенции на компенсацию (возмещение) выпадающих доходов ресурсоснабжающих организаций, связанных с применением ими социальных тарифов (цен) на коммунальные ресурсы (услуги) и услуги технического водоснабжения поставляемого населению</t>
  </si>
  <si>
    <t>99 0 00 80070</t>
  </si>
  <si>
    <t>Субсидия на компенсацию ресурсоснабжающим организациям убытков, возникших в связи с наличием сверхнормативных потерь, связанных с износом объектов коммунальной инфраструктуры</t>
  </si>
  <si>
    <t>05 03</t>
  </si>
  <si>
    <t>Благоустройство</t>
  </si>
  <si>
    <t>99 0 00 90230</t>
  </si>
  <si>
    <t>Приобретение оборудования для транспортировки твердых коммунальных отходов</t>
  </si>
  <si>
    <t>07 02</t>
  </si>
  <si>
    <t>Общее образование</t>
  </si>
  <si>
    <t>14 0 00 00100</t>
  </si>
  <si>
    <t>Содержание учреждений дополнительного образования в сфере культуры ДМШ и ДШИ</t>
  </si>
  <si>
    <t>14 0 00 80030</t>
  </si>
  <si>
    <t>Налог на имущество</t>
  </si>
  <si>
    <t>17 0 00 01100</t>
  </si>
  <si>
    <t>Мероприятия в области дополнительного образования</t>
  </si>
  <si>
    <t>99 0 00 70520</t>
  </si>
  <si>
    <t>Субвенции на реализацию социальных гарантий, установленных Законом Волгоградской области от 26.11.2006 года № 964-ОД "О государственных социальных гарантиях молодым специалиста, работающим в областных, государственных и муниципальных учреждениях, расположенных в сельских поселениях и рабочих поселках Волгоградской области"</t>
  </si>
  <si>
    <t>07 07</t>
  </si>
  <si>
    <t>Молодежная политика и оздоровление детей</t>
  </si>
  <si>
    <t>07 0 00 01130</t>
  </si>
  <si>
    <t>Мероприятия в области молодежной политики</t>
  </si>
  <si>
    <t>09 0 00 01130</t>
  </si>
  <si>
    <t>13 0 00 01130</t>
  </si>
  <si>
    <t>Мероприятия в сфере молодежной политики</t>
  </si>
  <si>
    <t>14 0 00 00130</t>
  </si>
  <si>
    <t>Содержание учреждения МКУ ПМЦ "Современник"</t>
  </si>
  <si>
    <t>08 01</t>
  </si>
  <si>
    <t>Культура</t>
  </si>
  <si>
    <t>07 0 00 01150</t>
  </si>
  <si>
    <t>Мероприятия в области культуры</t>
  </si>
  <si>
    <t>09 0 00 01150</t>
  </si>
  <si>
    <t>14 0 00 00140</t>
  </si>
  <si>
    <t>Содержание музея</t>
  </si>
  <si>
    <t>14 0 00 00150</t>
  </si>
  <si>
    <t>Содержание учреждений культурно-досуговой деятельности "Кошав Гора" и КДЦ</t>
  </si>
  <si>
    <t>14 0 00 00160</t>
  </si>
  <si>
    <t>Содержание библиотеки</t>
  </si>
  <si>
    <t>14 0 00 01150</t>
  </si>
  <si>
    <t>Мероприятия в сфере культуры</t>
  </si>
  <si>
    <t>17 0 00 01150</t>
  </si>
  <si>
    <t>08 04</t>
  </si>
  <si>
    <t>Другие вопросы в области культуры, кинематографии</t>
  </si>
  <si>
    <t>14 0 00 00120</t>
  </si>
  <si>
    <t>Содержание учреждения централизованной бухгалтерии</t>
  </si>
  <si>
    <t>01 0 00 10010</t>
  </si>
  <si>
    <t>Обеспечение расходных обязательств по муниципальной программе "Молодой семье - доступное жильё" на 2014 - 2016 годы</t>
  </si>
  <si>
    <t>3 2 2</t>
  </si>
  <si>
    <t>Субсидии гражданам на приобретение жилья</t>
  </si>
  <si>
    <t>99 0 00 50200</t>
  </si>
  <si>
    <t>Подпрограмма "Обеспечение жильем молодых семей"</t>
  </si>
  <si>
    <t>99 0 00 70450</t>
  </si>
  <si>
    <t>Субвенции на 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</t>
  </si>
  <si>
    <t>99 0 00 70550</t>
  </si>
  <si>
    <t>Cубсидия на обеспечение жильем молодых семей</t>
  </si>
  <si>
    <t>99 0 00 00090</t>
  </si>
  <si>
    <t>Обеспечение деятельности муниципальных казенных учреждений общего образования</t>
  </si>
  <si>
    <t>99 0 00 71000</t>
  </si>
  <si>
    <t>Субсидии из областного бюджета бюджетам муниципальных образований Волгоградской области на погашение кредиторской задолженности перед подрядными организациями за выполненные в 2013-15 гг работы в рамках муниципальных контрактов по проектированию и строительству внутрипоселковых газопроводов и котельныхна газовом топливе</t>
  </si>
  <si>
    <t>07 01</t>
  </si>
  <si>
    <t>Дошкольное образование</t>
  </si>
  <si>
    <t>15 0 00 00080</t>
  </si>
  <si>
    <t>Детские сады (местный бюджет)</t>
  </si>
  <si>
    <t>1 1 2</t>
  </si>
  <si>
    <t>Иные выплаты персоналу казенных учреждений, за исключением фонда оплаты труда</t>
  </si>
  <si>
    <t>15 0 00 70351</t>
  </si>
  <si>
    <t>Субвенции на осуществление образовательного процесса муниципальными дошкольными образовательными организациями, заработная плата с начислениями педагогического персонала</t>
  </si>
  <si>
    <t>15 0 00 70352</t>
  </si>
  <si>
    <t>Субвенции на осуществление образовательного процесса муниципальными дошкольными образовательными организациями, заработная плата с начислениями прочего персонала</t>
  </si>
  <si>
    <t>15 0 00 70353</t>
  </si>
  <si>
    <t>Субвенции на осуществление образовательного процесса муниципальными дошкольными образовательными организациями, учебные расходы</t>
  </si>
  <si>
    <t>99 0 00 00080</t>
  </si>
  <si>
    <t>Обеспечение деятельности муниципальных казенных учреждений дошкольного образования</t>
  </si>
  <si>
    <t>07 0 00 01280</t>
  </si>
  <si>
    <t>Мероприятия в области других вопросов образования</t>
  </si>
  <si>
    <t>09 0 00 01280</t>
  </si>
  <si>
    <t>15 0 00 00090</t>
  </si>
  <si>
    <t>Школы (местный бюджет)</t>
  </si>
  <si>
    <t>15 0 00 00100</t>
  </si>
  <si>
    <t>Учреждения дополнительного образования (местный бюджет)</t>
  </si>
  <si>
    <t>15 0 00 70361</t>
  </si>
  <si>
    <t>Субвенции на осуществление образовательного процесса муниципальными общеобразовательными организациями, заработная плата с начислениями педагогического персонала</t>
  </si>
  <si>
    <t>15 0 00 70362</t>
  </si>
  <si>
    <t>Субвенции на осуществление образовательного процесса муниципальными общеобразовательными организациями, заработная плата с начислениями прочего персонала</t>
  </si>
  <si>
    <t>15 0 00 70363</t>
  </si>
  <si>
    <t>Субвенции на осуществление образовательного процесса муниципальными общеобразовательными организациями, учебные расходы</t>
  </si>
  <si>
    <t>15 0 00 70370</t>
  </si>
  <si>
    <t>Питание малообеспеченных школы (областные средства)</t>
  </si>
  <si>
    <t>17 0 00 01280</t>
  </si>
  <si>
    <t>99 0 00 70980</t>
  </si>
  <si>
    <t>Субсидия на приобретение и замену оконныхблоков и выполнение необходимыхдля этого работ в зданиях муниципальных образовательных организаций Волгоградской области</t>
  </si>
  <si>
    <t>99 0 00 70390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</si>
  <si>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</si>
  <si>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07 09</t>
  </si>
  <si>
    <t>Другие вопросы в области образования</t>
  </si>
  <si>
    <t>99 0 00 00120</t>
  </si>
  <si>
    <t>Обеспечение деятельности муниципального казенного учреждения "Централизованные бухгалтерии"</t>
  </si>
  <si>
    <t>99 0 00 70420</t>
  </si>
  <si>
    <t>Субвенции на оплату жилого помещения и отдельных видов коммунальных услуг, предоставляемых педагогическим работникам образовательных учреждений, работающим и проживающим в сельской местности, рабочих поселках (поселках городского типа)</t>
  </si>
  <si>
    <t>99 0 00 70430</t>
  </si>
  <si>
    <t>Субвенции на 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</t>
  </si>
  <si>
    <t>10 04</t>
  </si>
  <si>
    <t>Охрана семьи и детства</t>
  </si>
  <si>
    <t>99 0 00 70340</t>
  </si>
  <si>
    <t>Субвенции на выплату 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</t>
  </si>
  <si>
    <t>99 0 00 70400</t>
  </si>
  <si>
    <t>Субвенции на выплату пособий по опеке и попечительству</t>
  </si>
  <si>
    <t>99 0 00 70410</t>
  </si>
  <si>
    <t>Субвенции на вознаграждение за труд, причитающегося приемным родителям (патронатному воспитателю) и предоставление им мер социальной поддержки</t>
  </si>
  <si>
    <t>99 0 00 90020</t>
  </si>
  <si>
    <t>Непрограммные расходы в области недвижимости, признание прав и регулирование отношений по муниципальной собственности</t>
  </si>
  <si>
    <t>99 0 00 90120</t>
  </si>
  <si>
    <t>Непрограммные расходы в области коммунального хозяйства</t>
  </si>
  <si>
    <t>99 0 00 90240</t>
  </si>
  <si>
    <t>Непрограммные расходы в организации деятельности по транспортировки твердых коммунальных отходов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</si>
  <si>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</si>
  <si>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</si>
  <si>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99 0 00 90150</t>
  </si>
  <si>
    <t>Иные межбюджетные трансферты</t>
  </si>
  <si>
    <t>5 4 0</t>
  </si>
  <si>
    <t>14 03</t>
  </si>
  <si>
    <t>Прочие межбюджетные трансферты общего характера</t>
  </si>
  <si>
    <t>90 0 00 00030</t>
  </si>
  <si>
    <t>Председатель контрольно счетной комиссии Кумылженского муниципального района</t>
  </si>
  <si>
    <t>утверждено                     на 2016 год</t>
  </si>
  <si>
    <t>Приложение 3</t>
  </si>
  <si>
    <t>к постановлению администрации</t>
  </si>
  <si>
    <t>Распределение средств бюджета</t>
  </si>
  <si>
    <t xml:space="preserve">по главным распорядителям </t>
  </si>
  <si>
    <t>242</t>
  </si>
  <si>
    <t>Результат исполнения бюджета (дефицит "-", профицит "+")</t>
  </si>
  <si>
    <t>исполнено               за III квартал</t>
  </si>
  <si>
    <t>за III квартал 2016 года</t>
  </si>
  <si>
    <t>10 0 00 70220</t>
  </si>
  <si>
    <t>810</t>
  </si>
  <si>
    <t>Дотации бюджетам муниципальных образований на поддержку мер по обеспечению сбалансированности местных бюджетов (на ТОСы</t>
  </si>
  <si>
    <t>112</t>
  </si>
  <si>
    <t>852</t>
  </si>
  <si>
    <t>99 0 00 70070</t>
  </si>
  <si>
    <t>Субсидия на поошрение победителей конкурса на лучшую организацию работы в представительных органах местного самоуправления</t>
  </si>
  <si>
    <t>244</t>
  </si>
  <si>
    <t>321</t>
  </si>
  <si>
    <t>99 0 00R0200</t>
  </si>
  <si>
    <t>Субсидии муниципальным образованиям Волгоградской области на мероприятияпо обеспечению жильем молодых семей за счет средств областного бюджета, в целях софинансирования которых из федерального бюджета предоставляются субсидии</t>
  </si>
  <si>
    <t>322</t>
  </si>
  <si>
    <t>831</t>
  </si>
  <si>
    <t>99 0 00 50970</t>
  </si>
  <si>
    <t>Субсидия из федерального бюджета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</si>
  <si>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99 0 00 R0970</t>
  </si>
  <si>
    <t>Субсидия из областного бюджета на создание в общеобразовательных организациях, расположенных в сельской местности, условий для занятий физической культурой и спортом</t>
  </si>
  <si>
    <t>540</t>
  </si>
  <si>
    <t xml:space="preserve"> </t>
  </si>
  <si>
    <t>от 17.10.2016 г. № 689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</si>
</sst>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dd/mm/yyyy\ hh:mm"/>
    <numFmt numFmtId="181" formatCode="?"/>
  </numFmts>
  <fonts count="46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0"/>
    </font>
    <font>
      <b/>
      <sz val="11"/>
      <name val="Times New Roman"/>
      <family val="1"/>
    </font>
    <font>
      <b/>
      <sz val="8.5"/>
      <name val="MS Sans Serif"/>
      <family val="2"/>
    </font>
    <font>
      <b/>
      <sz val="12"/>
      <name val="MS Sans Serif"/>
      <family val="2"/>
    </font>
    <font>
      <b/>
      <sz val="8"/>
      <name val="MS Sans Serif"/>
      <family val="2"/>
    </font>
    <font>
      <b/>
      <sz val="11"/>
      <name val="Arial"/>
      <family val="2"/>
    </font>
    <font>
      <b/>
      <sz val="10"/>
      <name val="MS Sans Serif"/>
      <family val="2"/>
    </font>
    <font>
      <b/>
      <sz val="12"/>
      <name val="Arial"/>
      <family val="2"/>
    </font>
    <font>
      <b/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180" fontId="3" fillId="0" borderId="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49" fontId="10" fillId="0" borderId="12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center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9" fontId="10" fillId="0" borderId="12" xfId="0" applyNumberFormat="1" applyFont="1" applyBorder="1" applyAlignment="1" applyProtection="1">
      <alignment horizontal="center"/>
      <protection/>
    </xf>
    <xf numFmtId="49" fontId="10" fillId="0" borderId="13" xfId="0" applyNumberFormat="1" applyFont="1" applyBorder="1" applyAlignment="1" applyProtection="1">
      <alignment horizontal="left"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4" fontId="10" fillId="0" borderId="13" xfId="0" applyNumberFormat="1" applyFont="1" applyBorder="1" applyAlignment="1" applyProtection="1">
      <alignment horizontal="right"/>
      <protection/>
    </xf>
    <xf numFmtId="181" fontId="2" fillId="0" borderId="11" xfId="0" applyNumberFormat="1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left"/>
    </xf>
    <xf numFmtId="49" fontId="8" fillId="0" borderId="0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14" xfId="0" applyFont="1" applyBorder="1" applyAlignment="1">
      <alignment/>
    </xf>
    <xf numFmtId="4" fontId="10" fillId="0" borderId="0" xfId="0" applyNumberFormat="1" applyFont="1" applyBorder="1" applyAlignment="1" applyProtection="1">
      <alignment horizontal="right"/>
      <protection/>
    </xf>
    <xf numFmtId="4" fontId="10" fillId="0" borderId="15" xfId="0" applyNumberFormat="1" applyFont="1" applyBorder="1" applyAlignment="1" applyProtection="1">
      <alignment horizontal="right"/>
      <protection/>
    </xf>
    <xf numFmtId="4" fontId="10" fillId="0" borderId="10" xfId="0" applyNumberFormat="1" applyFont="1" applyBorder="1" applyAlignment="1" applyProtection="1">
      <alignment horizontal="right"/>
      <protection/>
    </xf>
    <xf numFmtId="49" fontId="10" fillId="0" borderId="16" xfId="0" applyNumberFormat="1" applyFont="1" applyBorder="1" applyAlignment="1" applyProtection="1">
      <alignment horizontal="center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4" fontId="2" fillId="0" borderId="16" xfId="0" applyNumberFormat="1" applyFont="1" applyBorder="1" applyAlignment="1" applyProtection="1">
      <alignment horizontal="right" vertical="center" wrapText="1"/>
      <protection/>
    </xf>
    <xf numFmtId="49" fontId="2" fillId="0" borderId="18" xfId="0" applyNumberFormat="1" applyFont="1" applyBorder="1" applyAlignment="1" applyProtection="1">
      <alignment horizontal="center" vertical="center" wrapText="1"/>
      <protection/>
    </xf>
    <xf numFmtId="49" fontId="2" fillId="0" borderId="18" xfId="0" applyNumberFormat="1" applyFont="1" applyBorder="1" applyAlignment="1" applyProtection="1">
      <alignment horizontal="left" vertical="center" wrapText="1"/>
      <protection/>
    </xf>
    <xf numFmtId="4" fontId="2" fillId="0" borderId="18" xfId="0" applyNumberFormat="1" applyFont="1" applyBorder="1" applyAlignment="1" applyProtection="1">
      <alignment horizontal="right" vertical="center" wrapText="1"/>
      <protection/>
    </xf>
    <xf numFmtId="49" fontId="2" fillId="0" borderId="19" xfId="0" applyNumberFormat="1" applyFont="1" applyBorder="1" applyAlignment="1" applyProtection="1">
      <alignment horizontal="left" vertical="center" wrapText="1"/>
      <protection/>
    </xf>
    <xf numFmtId="49" fontId="2" fillId="0" borderId="20" xfId="0" applyNumberFormat="1" applyFont="1" applyBorder="1" applyAlignment="1" applyProtection="1">
      <alignment horizontal="center" vertical="center" wrapText="1"/>
      <protection/>
    </xf>
    <xf numFmtId="49" fontId="10" fillId="0" borderId="12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2" fillId="0" borderId="19" xfId="0" applyNumberFormat="1" applyFont="1" applyBorder="1" applyAlignment="1" applyProtection="1">
      <alignment horizontal="center" vertical="center" wrapText="1"/>
      <protection/>
    </xf>
    <xf numFmtId="4" fontId="2" fillId="0" borderId="19" xfId="0" applyNumberFormat="1" applyFont="1" applyBorder="1" applyAlignment="1" applyProtection="1">
      <alignment horizontal="right" vertical="center" wrapText="1"/>
      <protection/>
    </xf>
    <xf numFmtId="4" fontId="10" fillId="33" borderId="21" xfId="0" applyNumberFormat="1" applyFont="1" applyFill="1" applyBorder="1" applyAlignment="1" applyProtection="1">
      <alignment horizontal="right" vertical="center" wrapText="1"/>
      <protection/>
    </xf>
    <xf numFmtId="4" fontId="10" fillId="33" borderId="22" xfId="0" applyNumberFormat="1" applyFont="1" applyFill="1" applyBorder="1" applyAlignment="1" applyProtection="1">
      <alignment horizontal="right" vertical="center" wrapText="1"/>
      <protection/>
    </xf>
    <xf numFmtId="49" fontId="11" fillId="0" borderId="23" xfId="0" applyNumberFormat="1" applyFont="1" applyBorder="1" applyAlignment="1" applyProtection="1">
      <alignment horizontal="center"/>
      <protection/>
    </xf>
    <xf numFmtId="49" fontId="11" fillId="0" borderId="24" xfId="0" applyNumberFormat="1" applyFont="1" applyBorder="1" applyAlignment="1" applyProtection="1">
      <alignment horizontal="center"/>
      <protection/>
    </xf>
    <xf numFmtId="49" fontId="6" fillId="0" borderId="23" xfId="0" applyNumberFormat="1" applyFont="1" applyBorder="1" applyAlignment="1" applyProtection="1">
      <alignment horizontal="left"/>
      <protection/>
    </xf>
    <xf numFmtId="49" fontId="6" fillId="0" borderId="14" xfId="0" applyNumberFormat="1" applyFont="1" applyBorder="1" applyAlignment="1" applyProtection="1">
      <alignment horizontal="left"/>
      <protection/>
    </xf>
    <xf numFmtId="49" fontId="6" fillId="0" borderId="24" xfId="0" applyNumberFormat="1" applyFont="1" applyBorder="1" applyAlignment="1" applyProtection="1">
      <alignment horizontal="left"/>
      <protection/>
    </xf>
    <xf numFmtId="0" fontId="7" fillId="0" borderId="14" xfId="0" applyFont="1" applyBorder="1" applyAlignment="1">
      <alignment horizontal="center"/>
    </xf>
    <xf numFmtId="49" fontId="8" fillId="0" borderId="23" xfId="0" applyNumberFormat="1" applyFont="1" applyBorder="1" applyAlignment="1" applyProtection="1">
      <alignment horizontal="center" vertical="center" wrapText="1"/>
      <protection/>
    </xf>
    <xf numFmtId="49" fontId="8" fillId="0" borderId="14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9" fillId="0" borderId="14" xfId="0" applyFont="1" applyBorder="1" applyAlignment="1">
      <alignment horizontal="center"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10"/>
  <sheetViews>
    <sheetView showGridLines="0" tabSelected="1" zoomScalePageLayoutView="0" workbookViewId="0" topLeftCell="A1">
      <selection activeCell="G5" sqref="G5"/>
    </sheetView>
  </sheetViews>
  <sheetFormatPr defaultColWidth="9.140625" defaultRowHeight="12.75" customHeight="1" outlineLevelRow="1"/>
  <cols>
    <col min="1" max="1" width="5.140625" style="0" customWidth="1"/>
    <col min="2" max="2" width="29.00390625" style="0" customWidth="1"/>
    <col min="3" max="3" width="11.421875" style="0" customWidth="1"/>
    <col min="4" max="4" width="22.421875" style="0" customWidth="1"/>
    <col min="5" max="5" width="5.00390625" style="0" customWidth="1"/>
    <col min="6" max="6" width="23.28125" style="0" customWidth="1"/>
    <col min="7" max="12" width="17.8515625" style="0" customWidth="1"/>
  </cols>
  <sheetData>
    <row r="1" spans="1:9" ht="12.75">
      <c r="A1" s="52"/>
      <c r="B1" s="52"/>
      <c r="C1" s="52"/>
      <c r="D1" s="52"/>
      <c r="E1" s="52"/>
      <c r="F1" s="52"/>
      <c r="G1" s="18" t="s">
        <v>287</v>
      </c>
      <c r="H1" s="18"/>
      <c r="I1" s="18"/>
    </row>
    <row r="2" spans="1:9" ht="12.75" customHeight="1">
      <c r="A2" s="2"/>
      <c r="G2" s="18" t="s">
        <v>288</v>
      </c>
      <c r="H2" s="18"/>
      <c r="I2" s="18"/>
    </row>
    <row r="3" spans="1:9" ht="14.25">
      <c r="A3" s="3"/>
      <c r="G3" s="18" t="s">
        <v>7</v>
      </c>
      <c r="H3" s="18"/>
      <c r="I3" s="18"/>
    </row>
    <row r="4" spans="1:9" ht="16.5" customHeight="1">
      <c r="A4" s="3"/>
      <c r="E4" s="4"/>
      <c r="G4" s="18" t="s">
        <v>314</v>
      </c>
      <c r="H4" s="18"/>
      <c r="I4" s="18"/>
    </row>
    <row r="5" ht="12.75" customHeight="1">
      <c r="A5" s="1"/>
    </row>
    <row r="6" spans="1:6" ht="10.5" customHeight="1">
      <c r="A6" s="53"/>
      <c r="B6" s="54"/>
      <c r="C6" s="54"/>
      <c r="D6" s="54"/>
      <c r="E6" s="54"/>
      <c r="F6" s="54"/>
    </row>
    <row r="7" spans="1:9" ht="15.75" customHeight="1">
      <c r="A7" s="50" t="s">
        <v>289</v>
      </c>
      <c r="B7" s="50"/>
      <c r="C7" s="50"/>
      <c r="D7" s="50"/>
      <c r="E7" s="50"/>
      <c r="F7" s="50"/>
      <c r="G7" s="50"/>
      <c r="H7" s="50"/>
      <c r="I7" s="50"/>
    </row>
    <row r="8" spans="1:9" ht="15.75" customHeight="1">
      <c r="A8" s="50" t="s">
        <v>8</v>
      </c>
      <c r="B8" s="50"/>
      <c r="C8" s="50"/>
      <c r="D8" s="50"/>
      <c r="E8" s="50"/>
      <c r="F8" s="50"/>
      <c r="G8" s="50"/>
      <c r="H8" s="50"/>
      <c r="I8" s="50"/>
    </row>
    <row r="9" spans="1:9" ht="15.75" customHeight="1">
      <c r="A9" s="50" t="s">
        <v>290</v>
      </c>
      <c r="B9" s="50"/>
      <c r="C9" s="50"/>
      <c r="D9" s="50"/>
      <c r="E9" s="50"/>
      <c r="F9" s="50"/>
      <c r="G9" s="50"/>
      <c r="H9" s="50"/>
      <c r="I9" s="50"/>
    </row>
    <row r="10" spans="1:9" ht="21" customHeight="1">
      <c r="A10" s="50" t="s">
        <v>294</v>
      </c>
      <c r="B10" s="50"/>
      <c r="C10" s="50"/>
      <c r="D10" s="50"/>
      <c r="E10" s="50"/>
      <c r="F10" s="50"/>
      <c r="G10" s="50"/>
      <c r="H10" s="50"/>
      <c r="I10" s="50"/>
    </row>
    <row r="11" spans="1:8" ht="12.75" customHeight="1">
      <c r="A11" s="1" t="s">
        <v>0</v>
      </c>
      <c r="H11" t="s">
        <v>0</v>
      </c>
    </row>
    <row r="12" spans="1:8" ht="25.5" customHeight="1">
      <c r="A12" s="5" t="s">
        <v>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5" t="s">
        <v>286</v>
      </c>
      <c r="H12" s="5" t="s">
        <v>293</v>
      </c>
    </row>
    <row r="13" spans="1:9" ht="24.75" customHeight="1">
      <c r="A13" s="48" t="s">
        <v>9</v>
      </c>
      <c r="B13" s="49"/>
      <c r="C13" s="49"/>
      <c r="D13" s="49"/>
      <c r="E13" s="49"/>
      <c r="F13" s="49"/>
      <c r="G13" s="49"/>
      <c r="H13" s="19"/>
      <c r="I13" s="19"/>
    </row>
    <row r="14" spans="1:8" ht="56.25" outlineLevel="1">
      <c r="A14" s="6" t="s">
        <v>18</v>
      </c>
      <c r="B14" s="7" t="s">
        <v>19</v>
      </c>
      <c r="C14" s="6" t="s">
        <v>20</v>
      </c>
      <c r="D14" s="7" t="s">
        <v>21</v>
      </c>
      <c r="E14" s="6" t="s">
        <v>22</v>
      </c>
      <c r="F14" s="7" t="s">
        <v>23</v>
      </c>
      <c r="G14" s="8">
        <v>269100</v>
      </c>
      <c r="H14" s="8">
        <v>187225.15</v>
      </c>
    </row>
    <row r="15" spans="1:8" ht="78.75" outlineLevel="1">
      <c r="A15" s="6" t="s">
        <v>18</v>
      </c>
      <c r="B15" s="7" t="s">
        <v>19</v>
      </c>
      <c r="C15" s="6" t="s">
        <v>20</v>
      </c>
      <c r="D15" s="7" t="s">
        <v>21</v>
      </c>
      <c r="E15" s="6" t="s">
        <v>24</v>
      </c>
      <c r="F15" s="7" t="s">
        <v>25</v>
      </c>
      <c r="G15" s="8">
        <v>86300</v>
      </c>
      <c r="H15" s="8">
        <v>65644.68</v>
      </c>
    </row>
    <row r="16" spans="1:8" ht="56.25" outlineLevel="1">
      <c r="A16" s="6" t="s">
        <v>18</v>
      </c>
      <c r="B16" s="7" t="s">
        <v>19</v>
      </c>
      <c r="C16" s="6" t="s">
        <v>20</v>
      </c>
      <c r="D16" s="7" t="s">
        <v>21</v>
      </c>
      <c r="E16" s="6" t="s">
        <v>26</v>
      </c>
      <c r="F16" s="7" t="s">
        <v>27</v>
      </c>
      <c r="G16" s="8">
        <v>14400</v>
      </c>
      <c r="H16" s="8">
        <v>7475</v>
      </c>
    </row>
    <row r="17" spans="1:8" ht="56.25" outlineLevel="1">
      <c r="A17" s="6" t="s">
        <v>18</v>
      </c>
      <c r="B17" s="7" t="s">
        <v>19</v>
      </c>
      <c r="C17" s="6" t="s">
        <v>20</v>
      </c>
      <c r="D17" s="7" t="s">
        <v>21</v>
      </c>
      <c r="E17" s="6" t="s">
        <v>28</v>
      </c>
      <c r="F17" s="7" t="s">
        <v>29</v>
      </c>
      <c r="G17" s="8">
        <v>1000</v>
      </c>
      <c r="H17" s="8">
        <v>49.22</v>
      </c>
    </row>
    <row r="18" spans="1:8" ht="67.5">
      <c r="A18" s="9" t="s">
        <v>18</v>
      </c>
      <c r="B18" s="10" t="s">
        <v>19</v>
      </c>
      <c r="C18" s="11"/>
      <c r="D18" s="10"/>
      <c r="E18" s="11"/>
      <c r="F18" s="10"/>
      <c r="G18" s="12">
        <v>370800</v>
      </c>
      <c r="H18" s="12">
        <f>H14+H15+H16+H17</f>
        <v>260394.05</v>
      </c>
    </row>
    <row r="19" spans="1:8" ht="12.75">
      <c r="A19" s="13" t="s">
        <v>30</v>
      </c>
      <c r="B19" s="14"/>
      <c r="C19" s="15"/>
      <c r="D19" s="14"/>
      <c r="E19" s="15"/>
      <c r="F19" s="14"/>
      <c r="G19" s="16">
        <v>370800</v>
      </c>
      <c r="H19" s="16">
        <f>H18</f>
        <v>260394.05</v>
      </c>
    </row>
    <row r="20" spans="1:9" ht="30.75" customHeight="1">
      <c r="A20" s="47" t="s">
        <v>10</v>
      </c>
      <c r="B20" s="47"/>
      <c r="C20" s="47"/>
      <c r="D20" s="47"/>
      <c r="E20" s="47"/>
      <c r="F20" s="47"/>
      <c r="G20" s="47"/>
      <c r="H20" s="20"/>
      <c r="I20" s="20"/>
    </row>
    <row r="21" spans="1:8" ht="56.25" outlineLevel="1">
      <c r="A21" s="6" t="s">
        <v>31</v>
      </c>
      <c r="B21" s="7" t="s">
        <v>32</v>
      </c>
      <c r="C21" s="6" t="s">
        <v>33</v>
      </c>
      <c r="D21" s="7" t="s">
        <v>34</v>
      </c>
      <c r="E21" s="6" t="s">
        <v>22</v>
      </c>
      <c r="F21" s="7" t="s">
        <v>23</v>
      </c>
      <c r="G21" s="8">
        <v>874200</v>
      </c>
      <c r="H21" s="8">
        <v>682595.8</v>
      </c>
    </row>
    <row r="22" spans="1:8" ht="78.75" outlineLevel="1">
      <c r="A22" s="6" t="s">
        <v>31</v>
      </c>
      <c r="B22" s="7" t="s">
        <v>32</v>
      </c>
      <c r="C22" s="6" t="s">
        <v>33</v>
      </c>
      <c r="D22" s="7" t="s">
        <v>34</v>
      </c>
      <c r="E22" s="6" t="s">
        <v>24</v>
      </c>
      <c r="F22" s="7" t="s">
        <v>25</v>
      </c>
      <c r="G22" s="8">
        <v>266400</v>
      </c>
      <c r="H22" s="8">
        <v>200249.56</v>
      </c>
    </row>
    <row r="23" spans="1:8" ht="45">
      <c r="A23" s="9" t="s">
        <v>31</v>
      </c>
      <c r="B23" s="10" t="s">
        <v>32</v>
      </c>
      <c r="C23" s="11"/>
      <c r="D23" s="10"/>
      <c r="E23" s="11"/>
      <c r="F23" s="10"/>
      <c r="G23" s="12">
        <v>1140600</v>
      </c>
      <c r="H23" s="12">
        <f>H21+H22</f>
        <v>882845.3600000001</v>
      </c>
    </row>
    <row r="24" spans="1:8" ht="67.5" outlineLevel="1">
      <c r="A24" s="6" t="s">
        <v>35</v>
      </c>
      <c r="B24" s="7" t="s">
        <v>36</v>
      </c>
      <c r="C24" s="6" t="s">
        <v>37</v>
      </c>
      <c r="D24" s="7" t="s">
        <v>21</v>
      </c>
      <c r="E24" s="6" t="s">
        <v>22</v>
      </c>
      <c r="F24" s="7" t="s">
        <v>23</v>
      </c>
      <c r="G24" s="8">
        <v>15179900</v>
      </c>
      <c r="H24" s="8">
        <v>10361903.37</v>
      </c>
    </row>
    <row r="25" spans="1:8" ht="67.5" outlineLevel="1">
      <c r="A25" s="6" t="s">
        <v>35</v>
      </c>
      <c r="B25" s="7" t="s">
        <v>36</v>
      </c>
      <c r="C25" s="6" t="s">
        <v>37</v>
      </c>
      <c r="D25" s="7" t="s">
        <v>21</v>
      </c>
      <c r="E25" s="6" t="s">
        <v>38</v>
      </c>
      <c r="F25" s="7" t="s">
        <v>39</v>
      </c>
      <c r="G25" s="8">
        <v>13100</v>
      </c>
      <c r="H25" s="8">
        <v>3400</v>
      </c>
    </row>
    <row r="26" spans="1:8" ht="78.75" outlineLevel="1">
      <c r="A26" s="6" t="s">
        <v>35</v>
      </c>
      <c r="B26" s="7" t="s">
        <v>36</v>
      </c>
      <c r="C26" s="6" t="s">
        <v>37</v>
      </c>
      <c r="D26" s="7" t="s">
        <v>21</v>
      </c>
      <c r="E26" s="6" t="s">
        <v>24</v>
      </c>
      <c r="F26" s="7" t="s">
        <v>25</v>
      </c>
      <c r="G26" s="8">
        <v>4665100</v>
      </c>
      <c r="H26" s="8">
        <v>3480232.92</v>
      </c>
    </row>
    <row r="27" spans="1:8" ht="67.5" outlineLevel="1">
      <c r="A27" s="6" t="s">
        <v>35</v>
      </c>
      <c r="B27" s="7" t="s">
        <v>36</v>
      </c>
      <c r="C27" s="6" t="s">
        <v>37</v>
      </c>
      <c r="D27" s="7" t="s">
        <v>21</v>
      </c>
      <c r="E27" s="6" t="s">
        <v>40</v>
      </c>
      <c r="F27" s="7" t="s">
        <v>41</v>
      </c>
      <c r="G27" s="8">
        <v>1069300</v>
      </c>
      <c r="H27" s="8">
        <v>615552.39</v>
      </c>
    </row>
    <row r="28" spans="1:8" ht="67.5" outlineLevel="1">
      <c r="A28" s="6" t="s">
        <v>35</v>
      </c>
      <c r="B28" s="7" t="s">
        <v>36</v>
      </c>
      <c r="C28" s="6" t="s">
        <v>37</v>
      </c>
      <c r="D28" s="7" t="s">
        <v>21</v>
      </c>
      <c r="E28" s="6" t="s">
        <v>26</v>
      </c>
      <c r="F28" s="7" t="s">
        <v>27</v>
      </c>
      <c r="G28" s="8">
        <v>1312070</v>
      </c>
      <c r="H28" s="8">
        <v>718819.85</v>
      </c>
    </row>
    <row r="29" spans="1:8" ht="67.5" outlineLevel="1">
      <c r="A29" s="6" t="s">
        <v>35</v>
      </c>
      <c r="B29" s="7" t="s">
        <v>36</v>
      </c>
      <c r="C29" s="6" t="s">
        <v>37</v>
      </c>
      <c r="D29" s="7" t="s">
        <v>21</v>
      </c>
      <c r="E29" s="6" t="s">
        <v>28</v>
      </c>
      <c r="F29" s="7" t="s">
        <v>29</v>
      </c>
      <c r="G29" s="8">
        <v>9130</v>
      </c>
      <c r="H29" s="8">
        <v>1001.82</v>
      </c>
    </row>
    <row r="30" spans="1:8" ht="67.5" outlineLevel="1">
      <c r="A30" s="6" t="s">
        <v>35</v>
      </c>
      <c r="B30" s="7" t="s">
        <v>36</v>
      </c>
      <c r="C30" s="6" t="s">
        <v>20</v>
      </c>
      <c r="D30" s="7" t="s">
        <v>21</v>
      </c>
      <c r="E30" s="6" t="s">
        <v>26</v>
      </c>
      <c r="F30" s="7" t="s">
        <v>27</v>
      </c>
      <c r="G30" s="8">
        <v>958000</v>
      </c>
      <c r="H30" s="8">
        <v>537572.85</v>
      </c>
    </row>
    <row r="31" spans="1:8" ht="67.5" outlineLevel="1">
      <c r="A31" s="6" t="s">
        <v>35</v>
      </c>
      <c r="B31" s="7" t="s">
        <v>36</v>
      </c>
      <c r="C31" s="6" t="s">
        <v>42</v>
      </c>
      <c r="D31" s="7" t="s">
        <v>43</v>
      </c>
      <c r="E31" s="6" t="s">
        <v>44</v>
      </c>
      <c r="F31" s="7" t="s">
        <v>45</v>
      </c>
      <c r="G31" s="8">
        <v>25000</v>
      </c>
      <c r="H31" s="8">
        <v>2134</v>
      </c>
    </row>
    <row r="32" spans="1:8" ht="67.5" outlineLevel="1">
      <c r="A32" s="6" t="s">
        <v>35</v>
      </c>
      <c r="B32" s="7" t="s">
        <v>36</v>
      </c>
      <c r="C32" s="6" t="s">
        <v>46</v>
      </c>
      <c r="D32" s="7" t="s">
        <v>47</v>
      </c>
      <c r="E32" s="6" t="s">
        <v>22</v>
      </c>
      <c r="F32" s="7" t="s">
        <v>23</v>
      </c>
      <c r="G32" s="8">
        <v>196100</v>
      </c>
      <c r="H32" s="8">
        <v>132594.82</v>
      </c>
    </row>
    <row r="33" spans="1:8" ht="78.75" outlineLevel="1">
      <c r="A33" s="6" t="s">
        <v>35</v>
      </c>
      <c r="B33" s="7" t="s">
        <v>36</v>
      </c>
      <c r="C33" s="6" t="s">
        <v>46</v>
      </c>
      <c r="D33" s="7" t="s">
        <v>47</v>
      </c>
      <c r="E33" s="6" t="s">
        <v>24</v>
      </c>
      <c r="F33" s="7" t="s">
        <v>25</v>
      </c>
      <c r="G33" s="8">
        <v>59200</v>
      </c>
      <c r="H33" s="8">
        <v>37570.77</v>
      </c>
    </row>
    <row r="34" spans="1:8" ht="67.5" outlineLevel="1">
      <c r="A34" s="6" t="s">
        <v>35</v>
      </c>
      <c r="B34" s="7" t="s">
        <v>36</v>
      </c>
      <c r="C34" s="6" t="s">
        <v>46</v>
      </c>
      <c r="D34" s="7" t="s">
        <v>47</v>
      </c>
      <c r="E34" s="6" t="s">
        <v>40</v>
      </c>
      <c r="F34" s="7" t="s">
        <v>41</v>
      </c>
      <c r="G34" s="8">
        <v>25260</v>
      </c>
      <c r="H34" s="8">
        <v>7842.69</v>
      </c>
    </row>
    <row r="35" spans="1:8" ht="67.5" outlineLevel="1">
      <c r="A35" s="6" t="s">
        <v>35</v>
      </c>
      <c r="B35" s="7" t="s">
        <v>36</v>
      </c>
      <c r="C35" s="6" t="s">
        <v>46</v>
      </c>
      <c r="D35" s="7" t="s">
        <v>47</v>
      </c>
      <c r="E35" s="6" t="s">
        <v>26</v>
      </c>
      <c r="F35" s="7" t="s">
        <v>27</v>
      </c>
      <c r="G35" s="8">
        <v>21640</v>
      </c>
      <c r="H35" s="8">
        <v>951.47</v>
      </c>
    </row>
    <row r="36" spans="1:8" ht="67.5" outlineLevel="1">
      <c r="A36" s="6" t="s">
        <v>35</v>
      </c>
      <c r="B36" s="7" t="s">
        <v>36</v>
      </c>
      <c r="C36" s="6" t="s">
        <v>48</v>
      </c>
      <c r="D36" s="7" t="s">
        <v>49</v>
      </c>
      <c r="E36" s="6" t="s">
        <v>22</v>
      </c>
      <c r="F36" s="7" t="s">
        <v>23</v>
      </c>
      <c r="G36" s="8">
        <v>346400</v>
      </c>
      <c r="H36" s="8">
        <v>329987.06</v>
      </c>
    </row>
    <row r="37" spans="1:8" ht="78.75" outlineLevel="1">
      <c r="A37" s="6" t="s">
        <v>35</v>
      </c>
      <c r="B37" s="7" t="s">
        <v>36</v>
      </c>
      <c r="C37" s="6" t="s">
        <v>48</v>
      </c>
      <c r="D37" s="7" t="s">
        <v>49</v>
      </c>
      <c r="E37" s="6" t="s">
        <v>24</v>
      </c>
      <c r="F37" s="7" t="s">
        <v>25</v>
      </c>
      <c r="G37" s="8">
        <v>109000</v>
      </c>
      <c r="H37" s="8">
        <v>89294.79</v>
      </c>
    </row>
    <row r="38" spans="1:8" ht="67.5" outlineLevel="1">
      <c r="A38" s="6" t="s">
        <v>35</v>
      </c>
      <c r="B38" s="7" t="s">
        <v>36</v>
      </c>
      <c r="C38" s="6" t="s">
        <v>48</v>
      </c>
      <c r="D38" s="7" t="s">
        <v>49</v>
      </c>
      <c r="E38" s="6" t="s">
        <v>40</v>
      </c>
      <c r="F38" s="7" t="s">
        <v>41</v>
      </c>
      <c r="G38" s="8">
        <v>27800</v>
      </c>
      <c r="H38" s="8">
        <v>9592.94</v>
      </c>
    </row>
    <row r="39" spans="1:8" ht="67.5" outlineLevel="1">
      <c r="A39" s="6" t="s">
        <v>35</v>
      </c>
      <c r="B39" s="7" t="s">
        <v>36</v>
      </c>
      <c r="C39" s="6" t="s">
        <v>48</v>
      </c>
      <c r="D39" s="7" t="s">
        <v>49</v>
      </c>
      <c r="E39" s="6" t="s">
        <v>26</v>
      </c>
      <c r="F39" s="7" t="s">
        <v>27</v>
      </c>
      <c r="G39" s="8">
        <v>17200</v>
      </c>
      <c r="H39" s="8">
        <v>2000</v>
      </c>
    </row>
    <row r="40" spans="1:8" ht="67.5" outlineLevel="1">
      <c r="A40" s="6" t="s">
        <v>35</v>
      </c>
      <c r="B40" s="7" t="s">
        <v>36</v>
      </c>
      <c r="C40" s="6" t="s">
        <v>50</v>
      </c>
      <c r="D40" s="7" t="s">
        <v>51</v>
      </c>
      <c r="E40" s="6" t="s">
        <v>22</v>
      </c>
      <c r="F40" s="7" t="s">
        <v>23</v>
      </c>
      <c r="G40" s="8">
        <v>167949</v>
      </c>
      <c r="H40" s="8">
        <v>137513.83</v>
      </c>
    </row>
    <row r="41" spans="1:8" ht="78.75" outlineLevel="1">
      <c r="A41" s="6" t="s">
        <v>35</v>
      </c>
      <c r="B41" s="7" t="s">
        <v>36</v>
      </c>
      <c r="C41" s="6" t="s">
        <v>50</v>
      </c>
      <c r="D41" s="7" t="s">
        <v>51</v>
      </c>
      <c r="E41" s="6" t="s">
        <v>24</v>
      </c>
      <c r="F41" s="7" t="s">
        <v>25</v>
      </c>
      <c r="G41" s="8">
        <v>50020</v>
      </c>
      <c r="H41" s="8">
        <v>39277.31</v>
      </c>
    </row>
    <row r="42" spans="1:8" ht="67.5" outlineLevel="1">
      <c r="A42" s="6" t="s">
        <v>35</v>
      </c>
      <c r="B42" s="7" t="s">
        <v>36</v>
      </c>
      <c r="C42" s="6" t="s">
        <v>50</v>
      </c>
      <c r="D42" s="7" t="s">
        <v>51</v>
      </c>
      <c r="E42" s="6" t="s">
        <v>40</v>
      </c>
      <c r="F42" s="7" t="s">
        <v>41</v>
      </c>
      <c r="G42" s="8">
        <v>16700</v>
      </c>
      <c r="H42" s="8">
        <v>8503.89</v>
      </c>
    </row>
    <row r="43" spans="1:8" ht="67.5" outlineLevel="1">
      <c r="A43" s="6" t="s">
        <v>35</v>
      </c>
      <c r="B43" s="7" t="s">
        <v>36</v>
      </c>
      <c r="C43" s="6" t="s">
        <v>50</v>
      </c>
      <c r="D43" s="7" t="s">
        <v>51</v>
      </c>
      <c r="E43" s="6" t="s">
        <v>26</v>
      </c>
      <c r="F43" s="7" t="s">
        <v>27</v>
      </c>
      <c r="G43" s="8">
        <v>8431</v>
      </c>
      <c r="H43" s="8">
        <v>3561.78</v>
      </c>
    </row>
    <row r="44" spans="1:8" ht="78.75" outlineLevel="1">
      <c r="A44" s="6" t="s">
        <v>35</v>
      </c>
      <c r="B44" s="7" t="s">
        <v>36</v>
      </c>
      <c r="C44" s="6" t="s">
        <v>52</v>
      </c>
      <c r="D44" s="7" t="s">
        <v>53</v>
      </c>
      <c r="E44" s="6" t="s">
        <v>22</v>
      </c>
      <c r="F44" s="7" t="s">
        <v>23</v>
      </c>
      <c r="G44" s="8">
        <v>181300</v>
      </c>
      <c r="H44" s="8">
        <v>116411.01</v>
      </c>
    </row>
    <row r="45" spans="1:8" ht="78.75" outlineLevel="1">
      <c r="A45" s="6" t="s">
        <v>35</v>
      </c>
      <c r="B45" s="7" t="s">
        <v>36</v>
      </c>
      <c r="C45" s="6" t="s">
        <v>52</v>
      </c>
      <c r="D45" s="7" t="s">
        <v>53</v>
      </c>
      <c r="E45" s="6" t="s">
        <v>24</v>
      </c>
      <c r="F45" s="7" t="s">
        <v>25</v>
      </c>
      <c r="G45" s="8">
        <v>92500</v>
      </c>
      <c r="H45" s="8">
        <v>33088.14</v>
      </c>
    </row>
    <row r="46" spans="1:8" ht="78.75" outlineLevel="1">
      <c r="A46" s="6" t="s">
        <v>35</v>
      </c>
      <c r="B46" s="7" t="s">
        <v>36</v>
      </c>
      <c r="C46" s="6" t="s">
        <v>52</v>
      </c>
      <c r="D46" s="7" t="s">
        <v>53</v>
      </c>
      <c r="E46" s="6" t="s">
        <v>40</v>
      </c>
      <c r="F46" s="7" t="s">
        <v>41</v>
      </c>
      <c r="G46" s="8">
        <v>24400</v>
      </c>
      <c r="H46" s="8">
        <v>15219.59</v>
      </c>
    </row>
    <row r="47" spans="1:8" ht="78.75" outlineLevel="1">
      <c r="A47" s="6" t="s">
        <v>35</v>
      </c>
      <c r="B47" s="7" t="s">
        <v>36</v>
      </c>
      <c r="C47" s="6" t="s">
        <v>52</v>
      </c>
      <c r="D47" s="7" t="s">
        <v>53</v>
      </c>
      <c r="E47" s="6" t="s">
        <v>26</v>
      </c>
      <c r="F47" s="7" t="s">
        <v>27</v>
      </c>
      <c r="G47" s="8">
        <v>79500</v>
      </c>
      <c r="H47" s="8">
        <v>46908</v>
      </c>
    </row>
    <row r="48" spans="1:8" ht="90">
      <c r="A48" s="9" t="s">
        <v>35</v>
      </c>
      <c r="B48" s="10" t="s">
        <v>36</v>
      </c>
      <c r="C48" s="11"/>
      <c r="D48" s="10"/>
      <c r="E48" s="11"/>
      <c r="F48" s="10"/>
      <c r="G48" s="12">
        <v>24655000</v>
      </c>
      <c r="H48" s="12">
        <f>SUM(H24:H47)</f>
        <v>16730935.29</v>
      </c>
    </row>
    <row r="49" spans="1:8" ht="90" outlineLevel="1">
      <c r="A49" s="6" t="s">
        <v>54</v>
      </c>
      <c r="B49" s="7" t="s">
        <v>55</v>
      </c>
      <c r="C49" s="6" t="s">
        <v>56</v>
      </c>
      <c r="D49" s="7" t="s">
        <v>57</v>
      </c>
      <c r="E49" s="6" t="s">
        <v>40</v>
      </c>
      <c r="F49" s="7" t="s">
        <v>41</v>
      </c>
      <c r="G49" s="8">
        <v>1800</v>
      </c>
      <c r="H49" s="8"/>
    </row>
    <row r="50" spans="1:8" ht="90" outlineLevel="1">
      <c r="A50" s="6" t="s">
        <v>54</v>
      </c>
      <c r="B50" s="7" t="s">
        <v>55</v>
      </c>
      <c r="C50" s="6" t="s">
        <v>56</v>
      </c>
      <c r="D50" s="7" t="s">
        <v>57</v>
      </c>
      <c r="E50" s="6" t="s">
        <v>26</v>
      </c>
      <c r="F50" s="7" t="s">
        <v>27</v>
      </c>
      <c r="G50" s="8">
        <v>15943</v>
      </c>
      <c r="H50" s="8"/>
    </row>
    <row r="51" spans="1:8" ht="12.75">
      <c r="A51" s="9" t="s">
        <v>54</v>
      </c>
      <c r="B51" s="10" t="s">
        <v>55</v>
      </c>
      <c r="C51" s="11"/>
      <c r="D51" s="10"/>
      <c r="E51" s="11"/>
      <c r="F51" s="10"/>
      <c r="G51" s="12">
        <v>17743</v>
      </c>
      <c r="H51" s="12"/>
    </row>
    <row r="52" spans="1:8" ht="22.5" outlineLevel="1">
      <c r="A52" s="6" t="s">
        <v>58</v>
      </c>
      <c r="B52" s="7" t="s">
        <v>59</v>
      </c>
      <c r="C52" s="6" t="s">
        <v>60</v>
      </c>
      <c r="D52" s="7" t="s">
        <v>61</v>
      </c>
      <c r="E52" s="6" t="s">
        <v>62</v>
      </c>
      <c r="F52" s="7" t="s">
        <v>63</v>
      </c>
      <c r="G52" s="8">
        <v>50000</v>
      </c>
      <c r="H52" s="8"/>
    </row>
    <row r="53" spans="1:8" ht="12.75">
      <c r="A53" s="9" t="s">
        <v>58</v>
      </c>
      <c r="B53" s="10" t="s">
        <v>59</v>
      </c>
      <c r="C53" s="11"/>
      <c r="D53" s="10"/>
      <c r="E53" s="11"/>
      <c r="F53" s="10"/>
      <c r="G53" s="12">
        <v>50000</v>
      </c>
      <c r="H53" s="12"/>
    </row>
    <row r="54" spans="1:8" ht="101.25" outlineLevel="1">
      <c r="A54" s="6" t="s">
        <v>64</v>
      </c>
      <c r="B54" s="7" t="s">
        <v>65</v>
      </c>
      <c r="C54" s="6" t="s">
        <v>295</v>
      </c>
      <c r="D54" s="7" t="s">
        <v>297</v>
      </c>
      <c r="E54" s="6" t="s">
        <v>296</v>
      </c>
      <c r="F54" s="7" t="s">
        <v>155</v>
      </c>
      <c r="G54" s="8">
        <v>2542500</v>
      </c>
      <c r="H54" s="8">
        <v>2542500</v>
      </c>
    </row>
    <row r="55" spans="1:8" ht="56.25" outlineLevel="1">
      <c r="A55" s="6" t="s">
        <v>64</v>
      </c>
      <c r="B55" s="7" t="s">
        <v>65</v>
      </c>
      <c r="C55" s="6" t="s">
        <v>66</v>
      </c>
      <c r="D55" s="7" t="s">
        <v>67</v>
      </c>
      <c r="E55" s="6" t="s">
        <v>26</v>
      </c>
      <c r="F55" s="7" t="s">
        <v>27</v>
      </c>
      <c r="G55" s="8">
        <v>35000</v>
      </c>
      <c r="H55" s="8">
        <v>5000</v>
      </c>
    </row>
    <row r="56" spans="1:8" ht="33.75" outlineLevel="1">
      <c r="A56" s="6" t="s">
        <v>64</v>
      </c>
      <c r="B56" s="7" t="s">
        <v>65</v>
      </c>
      <c r="C56" s="6" t="s">
        <v>68</v>
      </c>
      <c r="D56" s="7" t="s">
        <v>69</v>
      </c>
      <c r="E56" s="6" t="s">
        <v>70</v>
      </c>
      <c r="F56" s="7" t="s">
        <v>71</v>
      </c>
      <c r="G56" s="8">
        <v>3371106</v>
      </c>
      <c r="H56" s="8">
        <v>2332720.93</v>
      </c>
    </row>
    <row r="57" spans="1:8" ht="45" outlineLevel="1">
      <c r="A57" s="6" t="s">
        <v>64</v>
      </c>
      <c r="B57" s="7" t="s">
        <v>65</v>
      </c>
      <c r="C57" s="6" t="s">
        <v>68</v>
      </c>
      <c r="D57" s="7" t="s">
        <v>69</v>
      </c>
      <c r="E57" s="6" t="s">
        <v>298</v>
      </c>
      <c r="F57" s="7" t="s">
        <v>226</v>
      </c>
      <c r="G57" s="8">
        <v>1000</v>
      </c>
      <c r="H57" s="8">
        <v>300</v>
      </c>
    </row>
    <row r="58" spans="1:8" ht="67.5" outlineLevel="1">
      <c r="A58" s="6" t="s">
        <v>64</v>
      </c>
      <c r="B58" s="7" t="s">
        <v>65</v>
      </c>
      <c r="C58" s="6" t="s">
        <v>68</v>
      </c>
      <c r="D58" s="7" t="s">
        <v>69</v>
      </c>
      <c r="E58" s="6" t="s">
        <v>72</v>
      </c>
      <c r="F58" s="7" t="s">
        <v>73</v>
      </c>
      <c r="G58" s="8">
        <v>1079997</v>
      </c>
      <c r="H58" s="8">
        <v>764622.21</v>
      </c>
    </row>
    <row r="59" spans="1:8" ht="56.25" outlineLevel="1">
      <c r="A59" s="6" t="s">
        <v>64</v>
      </c>
      <c r="B59" s="7" t="s">
        <v>65</v>
      </c>
      <c r="C59" s="6" t="s">
        <v>68</v>
      </c>
      <c r="D59" s="7" t="s">
        <v>69</v>
      </c>
      <c r="E59" s="6" t="s">
        <v>40</v>
      </c>
      <c r="F59" s="7" t="s">
        <v>41</v>
      </c>
      <c r="G59" s="8">
        <v>205080.49</v>
      </c>
      <c r="H59" s="8">
        <v>125705</v>
      </c>
    </row>
    <row r="60" spans="1:8" ht="56.25" outlineLevel="1">
      <c r="A60" s="6" t="s">
        <v>64</v>
      </c>
      <c r="B60" s="7" t="s">
        <v>65</v>
      </c>
      <c r="C60" s="6" t="s">
        <v>68</v>
      </c>
      <c r="D60" s="7" t="s">
        <v>69</v>
      </c>
      <c r="E60" s="6" t="s">
        <v>26</v>
      </c>
      <c r="F60" s="7" t="s">
        <v>27</v>
      </c>
      <c r="G60" s="8">
        <v>2553873.51</v>
      </c>
      <c r="H60" s="8">
        <v>1490296.71</v>
      </c>
    </row>
    <row r="61" spans="1:8" ht="168.75" outlineLevel="1">
      <c r="A61" s="6" t="s">
        <v>64</v>
      </c>
      <c r="B61" s="7" t="s">
        <v>65</v>
      </c>
      <c r="C61" s="6" t="s">
        <v>68</v>
      </c>
      <c r="D61" s="7" t="s">
        <v>69</v>
      </c>
      <c r="E61" s="6" t="s">
        <v>74</v>
      </c>
      <c r="F61" s="17" t="s">
        <v>75</v>
      </c>
      <c r="G61" s="8">
        <v>11230.92</v>
      </c>
      <c r="H61" s="8">
        <v>11230.92</v>
      </c>
    </row>
    <row r="62" spans="1:8" ht="33.75" outlineLevel="1">
      <c r="A62" s="6" t="s">
        <v>64</v>
      </c>
      <c r="B62" s="7" t="s">
        <v>65</v>
      </c>
      <c r="C62" s="6" t="s">
        <v>76</v>
      </c>
      <c r="D62" s="7" t="s">
        <v>69</v>
      </c>
      <c r="E62" s="6" t="s">
        <v>70</v>
      </c>
      <c r="F62" s="7" t="s">
        <v>71</v>
      </c>
      <c r="G62" s="8">
        <v>1532800</v>
      </c>
      <c r="H62" s="8">
        <v>1065342.37</v>
      </c>
    </row>
    <row r="63" spans="1:8" ht="67.5" outlineLevel="1">
      <c r="A63" s="6" t="s">
        <v>64</v>
      </c>
      <c r="B63" s="7" t="s">
        <v>65</v>
      </c>
      <c r="C63" s="6" t="s">
        <v>76</v>
      </c>
      <c r="D63" s="7" t="s">
        <v>69</v>
      </c>
      <c r="E63" s="6" t="s">
        <v>72</v>
      </c>
      <c r="F63" s="7" t="s">
        <v>73</v>
      </c>
      <c r="G63" s="8">
        <v>519253</v>
      </c>
      <c r="H63" s="8">
        <v>367265.36</v>
      </c>
    </row>
    <row r="64" spans="1:8" ht="56.25" outlineLevel="1">
      <c r="A64" s="6" t="s">
        <v>64</v>
      </c>
      <c r="B64" s="7" t="s">
        <v>65</v>
      </c>
      <c r="C64" s="6" t="s">
        <v>76</v>
      </c>
      <c r="D64" s="7" t="s">
        <v>69</v>
      </c>
      <c r="E64" s="6" t="s">
        <v>40</v>
      </c>
      <c r="F64" s="7" t="s">
        <v>41</v>
      </c>
      <c r="G64" s="8">
        <v>83100</v>
      </c>
      <c r="H64" s="8">
        <v>45323.36</v>
      </c>
    </row>
    <row r="65" spans="1:8" ht="56.25" outlineLevel="1">
      <c r="A65" s="6" t="s">
        <v>64</v>
      </c>
      <c r="B65" s="7" t="s">
        <v>65</v>
      </c>
      <c r="C65" s="6" t="s">
        <v>76</v>
      </c>
      <c r="D65" s="7" t="s">
        <v>69</v>
      </c>
      <c r="E65" s="6" t="s">
        <v>26</v>
      </c>
      <c r="F65" s="7" t="s">
        <v>27</v>
      </c>
      <c r="G65" s="8">
        <v>344544</v>
      </c>
      <c r="H65" s="8">
        <v>218491.72</v>
      </c>
    </row>
    <row r="66" spans="1:8" ht="33.75" outlineLevel="1">
      <c r="A66" s="6" t="s">
        <v>64</v>
      </c>
      <c r="B66" s="7" t="s">
        <v>65</v>
      </c>
      <c r="C66" s="6" t="s">
        <v>76</v>
      </c>
      <c r="D66" s="7" t="s">
        <v>69</v>
      </c>
      <c r="E66" s="6" t="s">
        <v>299</v>
      </c>
      <c r="F66" s="7" t="s">
        <v>29</v>
      </c>
      <c r="G66" s="8">
        <v>300</v>
      </c>
      <c r="H66" s="8">
        <v>300</v>
      </c>
    </row>
    <row r="67" spans="1:8" ht="56.25" outlineLevel="1">
      <c r="A67" s="6" t="s">
        <v>64</v>
      </c>
      <c r="B67" s="7" t="s">
        <v>65</v>
      </c>
      <c r="C67" s="6" t="s">
        <v>77</v>
      </c>
      <c r="D67" s="7" t="s">
        <v>78</v>
      </c>
      <c r="E67" s="6" t="s">
        <v>26</v>
      </c>
      <c r="F67" s="7" t="s">
        <v>27</v>
      </c>
      <c r="G67" s="8">
        <v>169490</v>
      </c>
      <c r="H67" s="8">
        <v>53701</v>
      </c>
    </row>
    <row r="68" spans="1:8" ht="22.5" outlineLevel="1">
      <c r="A68" s="6" t="s">
        <v>64</v>
      </c>
      <c r="B68" s="7" t="s">
        <v>65</v>
      </c>
      <c r="C68" s="6" t="s">
        <v>77</v>
      </c>
      <c r="D68" s="7" t="s">
        <v>78</v>
      </c>
      <c r="E68" s="6" t="s">
        <v>28</v>
      </c>
      <c r="F68" s="7" t="s">
        <v>29</v>
      </c>
      <c r="G68" s="8">
        <v>30510</v>
      </c>
      <c r="H68" s="8">
        <v>30510</v>
      </c>
    </row>
    <row r="69" spans="1:8" ht="33.75" outlineLevel="1">
      <c r="A69" s="6" t="s">
        <v>64</v>
      </c>
      <c r="B69" s="7" t="s">
        <v>65</v>
      </c>
      <c r="C69" s="6" t="s">
        <v>79</v>
      </c>
      <c r="D69" s="7" t="s">
        <v>80</v>
      </c>
      <c r="E69" s="6" t="s">
        <v>22</v>
      </c>
      <c r="F69" s="7" t="s">
        <v>23</v>
      </c>
      <c r="G69" s="8">
        <v>637900</v>
      </c>
      <c r="H69" s="8">
        <v>478430</v>
      </c>
    </row>
    <row r="70" spans="1:8" ht="78.75" outlineLevel="1">
      <c r="A70" s="6" t="s">
        <v>64</v>
      </c>
      <c r="B70" s="7" t="s">
        <v>65</v>
      </c>
      <c r="C70" s="6" t="s">
        <v>79</v>
      </c>
      <c r="D70" s="7" t="s">
        <v>80</v>
      </c>
      <c r="E70" s="6" t="s">
        <v>24</v>
      </c>
      <c r="F70" s="7" t="s">
        <v>25</v>
      </c>
      <c r="G70" s="8">
        <v>192600</v>
      </c>
      <c r="H70" s="8">
        <v>127994.26</v>
      </c>
    </row>
    <row r="71" spans="1:8" ht="56.25" outlineLevel="1">
      <c r="A71" s="6" t="s">
        <v>64</v>
      </c>
      <c r="B71" s="7" t="s">
        <v>65</v>
      </c>
      <c r="C71" s="6" t="s">
        <v>79</v>
      </c>
      <c r="D71" s="7" t="s">
        <v>80</v>
      </c>
      <c r="E71" s="6" t="s">
        <v>40</v>
      </c>
      <c r="F71" s="7" t="s">
        <v>41</v>
      </c>
      <c r="G71" s="8">
        <v>14300</v>
      </c>
      <c r="H71" s="8">
        <v>5798.28</v>
      </c>
    </row>
    <row r="72" spans="1:8" ht="56.25" outlineLevel="1">
      <c r="A72" s="6" t="s">
        <v>64</v>
      </c>
      <c r="B72" s="7" t="s">
        <v>65</v>
      </c>
      <c r="C72" s="6" t="s">
        <v>79</v>
      </c>
      <c r="D72" s="7" t="s">
        <v>80</v>
      </c>
      <c r="E72" s="6" t="s">
        <v>26</v>
      </c>
      <c r="F72" s="7" t="s">
        <v>27</v>
      </c>
      <c r="G72" s="8">
        <v>81700</v>
      </c>
      <c r="H72" s="8">
        <v>52583.59</v>
      </c>
    </row>
    <row r="73" spans="1:8" ht="90" outlineLevel="1">
      <c r="A73" s="6" t="s">
        <v>64</v>
      </c>
      <c r="B73" s="7" t="s">
        <v>65</v>
      </c>
      <c r="C73" s="6" t="s">
        <v>81</v>
      </c>
      <c r="D73" s="7" t="s">
        <v>82</v>
      </c>
      <c r="E73" s="6" t="s">
        <v>83</v>
      </c>
      <c r="F73" s="7" t="s">
        <v>84</v>
      </c>
      <c r="G73" s="8">
        <v>3305562.84</v>
      </c>
      <c r="H73" s="8">
        <v>2091752.42</v>
      </c>
    </row>
    <row r="74" spans="1:8" ht="33.75" outlineLevel="1">
      <c r="A74" s="6" t="s">
        <v>64</v>
      </c>
      <c r="B74" s="7" t="s">
        <v>65</v>
      </c>
      <c r="C74" s="6" t="s">
        <v>81</v>
      </c>
      <c r="D74" s="7" t="s">
        <v>82</v>
      </c>
      <c r="E74" s="6" t="s">
        <v>85</v>
      </c>
      <c r="F74" s="7" t="s">
        <v>86</v>
      </c>
      <c r="G74" s="8">
        <v>194437.16</v>
      </c>
      <c r="H74" s="8">
        <v>193474.96</v>
      </c>
    </row>
    <row r="75" spans="1:8" ht="67.5" outlineLevel="1">
      <c r="A75" s="6" t="s">
        <v>64</v>
      </c>
      <c r="B75" s="7" t="s">
        <v>65</v>
      </c>
      <c r="C75" s="6" t="s">
        <v>300</v>
      </c>
      <c r="D75" s="7" t="s">
        <v>301</v>
      </c>
      <c r="E75" s="6" t="s">
        <v>302</v>
      </c>
      <c r="F75" s="7" t="s">
        <v>27</v>
      </c>
      <c r="G75" s="8">
        <v>33000</v>
      </c>
      <c r="H75" s="8"/>
    </row>
    <row r="76" spans="1:8" ht="45" outlineLevel="1">
      <c r="A76" s="6" t="s">
        <v>64</v>
      </c>
      <c r="B76" s="7" t="s">
        <v>65</v>
      </c>
      <c r="C76" s="6" t="s">
        <v>87</v>
      </c>
      <c r="D76" s="7" t="s">
        <v>43</v>
      </c>
      <c r="E76" s="6" t="s">
        <v>44</v>
      </c>
      <c r="F76" s="7" t="s">
        <v>45</v>
      </c>
      <c r="G76" s="8">
        <v>24769.08</v>
      </c>
      <c r="H76" s="8">
        <v>5372</v>
      </c>
    </row>
    <row r="77" spans="1:8" ht="22.5">
      <c r="A77" s="9" t="s">
        <v>64</v>
      </c>
      <c r="B77" s="10" t="s">
        <v>65</v>
      </c>
      <c r="C77" s="11"/>
      <c r="D77" s="10"/>
      <c r="E77" s="11"/>
      <c r="F77" s="10"/>
      <c r="G77" s="12">
        <v>16964054</v>
      </c>
      <c r="H77" s="12">
        <f>SUM(H54:H76)</f>
        <v>12008715.09</v>
      </c>
    </row>
    <row r="78" spans="1:8" ht="56.25">
      <c r="A78" s="6" t="s">
        <v>88</v>
      </c>
      <c r="B78" s="7" t="s">
        <v>89</v>
      </c>
      <c r="C78" s="6" t="s">
        <v>90</v>
      </c>
      <c r="D78" s="7" t="s">
        <v>91</v>
      </c>
      <c r="E78" s="26" t="s">
        <v>291</v>
      </c>
      <c r="F78" s="7" t="s">
        <v>41</v>
      </c>
      <c r="G78" s="27"/>
      <c r="H78" s="27">
        <v>-1.1</v>
      </c>
    </row>
    <row r="79" spans="1:8" ht="56.25" outlineLevel="1">
      <c r="A79" s="6" t="s">
        <v>88</v>
      </c>
      <c r="B79" s="7" t="s">
        <v>89</v>
      </c>
      <c r="C79" s="6" t="s">
        <v>90</v>
      </c>
      <c r="D79" s="7" t="s">
        <v>91</v>
      </c>
      <c r="E79" s="6" t="s">
        <v>26</v>
      </c>
      <c r="F79" s="7" t="s">
        <v>27</v>
      </c>
      <c r="G79" s="8">
        <v>109777</v>
      </c>
      <c r="H79" s="8">
        <v>20000</v>
      </c>
    </row>
    <row r="80" spans="1:8" ht="45">
      <c r="A80" s="9" t="s">
        <v>88</v>
      </c>
      <c r="B80" s="10" t="s">
        <v>89</v>
      </c>
      <c r="C80" s="11"/>
      <c r="D80" s="10"/>
      <c r="E80" s="11"/>
      <c r="F80" s="10"/>
      <c r="G80" s="12">
        <v>109777</v>
      </c>
      <c r="H80" s="12">
        <f>H78+H79</f>
        <v>19998.9</v>
      </c>
    </row>
    <row r="81" spans="1:8" ht="56.25" outlineLevel="1">
      <c r="A81" s="6" t="s">
        <v>92</v>
      </c>
      <c r="B81" s="7" t="s">
        <v>93</v>
      </c>
      <c r="C81" s="6" t="s">
        <v>94</v>
      </c>
      <c r="D81" s="7" t="s">
        <v>95</v>
      </c>
      <c r="E81" s="6" t="s">
        <v>40</v>
      </c>
      <c r="F81" s="7" t="s">
        <v>41</v>
      </c>
      <c r="G81" s="8">
        <v>7800</v>
      </c>
      <c r="H81" s="8">
        <v>1924.78</v>
      </c>
    </row>
    <row r="82" spans="1:8" ht="56.25" outlineLevel="1">
      <c r="A82" s="6" t="s">
        <v>92</v>
      </c>
      <c r="B82" s="7" t="s">
        <v>93</v>
      </c>
      <c r="C82" s="6" t="s">
        <v>94</v>
      </c>
      <c r="D82" s="7" t="s">
        <v>95</v>
      </c>
      <c r="E82" s="6" t="s">
        <v>26</v>
      </c>
      <c r="F82" s="7" t="s">
        <v>27</v>
      </c>
      <c r="G82" s="8">
        <v>891600</v>
      </c>
      <c r="H82" s="8">
        <v>582960</v>
      </c>
    </row>
    <row r="83" spans="1:8" ht="56.25" outlineLevel="1">
      <c r="A83" s="6" t="s">
        <v>92</v>
      </c>
      <c r="B83" s="7" t="s">
        <v>93</v>
      </c>
      <c r="C83" s="6" t="s">
        <v>96</v>
      </c>
      <c r="D83" s="7" t="s">
        <v>97</v>
      </c>
      <c r="E83" s="6" t="s">
        <v>26</v>
      </c>
      <c r="F83" s="7" t="s">
        <v>27</v>
      </c>
      <c r="G83" s="8">
        <v>1100000</v>
      </c>
      <c r="H83" s="8"/>
    </row>
    <row r="84" spans="1:8" ht="22.5">
      <c r="A84" s="9" t="s">
        <v>92</v>
      </c>
      <c r="B84" s="10" t="s">
        <v>93</v>
      </c>
      <c r="C84" s="11"/>
      <c r="D84" s="10"/>
      <c r="E84" s="11"/>
      <c r="F84" s="10"/>
      <c r="G84" s="12">
        <v>1999400</v>
      </c>
      <c r="H84" s="12">
        <f>H81+H82</f>
        <v>584884.78</v>
      </c>
    </row>
    <row r="85" spans="1:8" ht="56.25" outlineLevel="1">
      <c r="A85" s="6" t="s">
        <v>98</v>
      </c>
      <c r="B85" s="7" t="s">
        <v>99</v>
      </c>
      <c r="C85" s="6" t="s">
        <v>100</v>
      </c>
      <c r="D85" s="7" t="s">
        <v>101</v>
      </c>
      <c r="E85" s="6" t="s">
        <v>40</v>
      </c>
      <c r="F85" s="7" t="s">
        <v>41</v>
      </c>
      <c r="G85" s="8">
        <v>135000</v>
      </c>
      <c r="H85" s="8"/>
    </row>
    <row r="86" spans="1:8" ht="12.75">
      <c r="A86" s="9" t="s">
        <v>98</v>
      </c>
      <c r="B86" s="10" t="s">
        <v>99</v>
      </c>
      <c r="C86" s="11"/>
      <c r="D86" s="10"/>
      <c r="E86" s="11"/>
      <c r="F86" s="10"/>
      <c r="G86" s="12">
        <v>135000</v>
      </c>
      <c r="H86" s="12"/>
    </row>
    <row r="87" spans="1:8" ht="56.25" outlineLevel="1">
      <c r="A87" s="6" t="s">
        <v>102</v>
      </c>
      <c r="B87" s="7" t="s">
        <v>103</v>
      </c>
      <c r="C87" s="6" t="s">
        <v>104</v>
      </c>
      <c r="D87" s="7" t="s">
        <v>105</v>
      </c>
      <c r="E87" s="6" t="s">
        <v>26</v>
      </c>
      <c r="F87" s="7" t="s">
        <v>27</v>
      </c>
      <c r="G87" s="8">
        <v>60000</v>
      </c>
      <c r="H87" s="8"/>
    </row>
    <row r="88" spans="1:8" ht="33.75">
      <c r="A88" s="9" t="s">
        <v>102</v>
      </c>
      <c r="B88" s="10" t="s">
        <v>103</v>
      </c>
      <c r="C88" s="11"/>
      <c r="D88" s="10"/>
      <c r="E88" s="11"/>
      <c r="F88" s="10"/>
      <c r="G88" s="12">
        <v>60000</v>
      </c>
      <c r="H88" s="12"/>
    </row>
    <row r="89" spans="1:8" ht="56.25" outlineLevel="1">
      <c r="A89" s="6" t="s">
        <v>106</v>
      </c>
      <c r="B89" s="7" t="s">
        <v>107</v>
      </c>
      <c r="C89" s="6" t="s">
        <v>110</v>
      </c>
      <c r="D89" s="7" t="s">
        <v>111</v>
      </c>
      <c r="E89" s="6" t="s">
        <v>26</v>
      </c>
      <c r="F89" s="7" t="s">
        <v>27</v>
      </c>
      <c r="G89" s="8">
        <v>127619</v>
      </c>
      <c r="H89" s="8">
        <v>125117</v>
      </c>
    </row>
    <row r="90" spans="1:8" ht="33.75">
      <c r="A90" s="9" t="s">
        <v>106</v>
      </c>
      <c r="B90" s="10" t="s">
        <v>107</v>
      </c>
      <c r="C90" s="11"/>
      <c r="D90" s="10"/>
      <c r="E90" s="11"/>
      <c r="F90" s="10"/>
      <c r="G90" s="12">
        <v>127619</v>
      </c>
      <c r="H90" s="12">
        <v>125117</v>
      </c>
    </row>
    <row r="91" spans="1:8" ht="22.5" outlineLevel="1">
      <c r="A91" s="6" t="s">
        <v>112</v>
      </c>
      <c r="B91" s="7" t="s">
        <v>113</v>
      </c>
      <c r="C91" s="6" t="s">
        <v>114</v>
      </c>
      <c r="D91" s="7" t="s">
        <v>115</v>
      </c>
      <c r="E91" s="6" t="s">
        <v>116</v>
      </c>
      <c r="F91" s="7" t="s">
        <v>117</v>
      </c>
      <c r="G91" s="8">
        <v>1009650</v>
      </c>
      <c r="H91" s="8">
        <v>621774.77</v>
      </c>
    </row>
    <row r="92" spans="1:8" ht="12.75">
      <c r="A92" s="9" t="s">
        <v>112</v>
      </c>
      <c r="B92" s="10" t="s">
        <v>113</v>
      </c>
      <c r="C92" s="11"/>
      <c r="D92" s="10"/>
      <c r="E92" s="11"/>
      <c r="F92" s="10"/>
      <c r="G92" s="12">
        <v>1009650</v>
      </c>
      <c r="H92" s="12">
        <f>H91</f>
        <v>621774.77</v>
      </c>
    </row>
    <row r="93" spans="1:8" ht="45" outlineLevel="1">
      <c r="A93" s="6" t="s">
        <v>118</v>
      </c>
      <c r="B93" s="7" t="s">
        <v>119</v>
      </c>
      <c r="C93" s="6" t="s">
        <v>120</v>
      </c>
      <c r="D93" s="7" t="s">
        <v>121</v>
      </c>
      <c r="E93" s="6" t="s">
        <v>122</v>
      </c>
      <c r="F93" s="7" t="s">
        <v>123</v>
      </c>
      <c r="G93" s="8">
        <v>62600</v>
      </c>
      <c r="H93" s="8">
        <v>36716.13</v>
      </c>
    </row>
    <row r="94" spans="1:8" ht="78.75" outlineLevel="1">
      <c r="A94" s="6" t="s">
        <v>118</v>
      </c>
      <c r="B94" s="7" t="s">
        <v>119</v>
      </c>
      <c r="C94" s="6" t="s">
        <v>124</v>
      </c>
      <c r="D94" s="7" t="s">
        <v>125</v>
      </c>
      <c r="E94" s="6" t="s">
        <v>126</v>
      </c>
      <c r="F94" s="7" t="s">
        <v>127</v>
      </c>
      <c r="G94" s="8">
        <v>10000</v>
      </c>
      <c r="H94" s="8">
        <v>10000</v>
      </c>
    </row>
    <row r="95" spans="1:8" ht="22.5">
      <c r="A95" s="9" t="s">
        <v>118</v>
      </c>
      <c r="B95" s="10" t="s">
        <v>119</v>
      </c>
      <c r="C95" s="11"/>
      <c r="D95" s="10"/>
      <c r="E95" s="11"/>
      <c r="F95" s="10"/>
      <c r="G95" s="12">
        <v>72600</v>
      </c>
      <c r="H95" s="12">
        <f>H93+H94</f>
        <v>46716.13</v>
      </c>
    </row>
    <row r="96" spans="1:8" ht="45" outlineLevel="1">
      <c r="A96" s="6" t="s">
        <v>128</v>
      </c>
      <c r="B96" s="7" t="s">
        <v>129</v>
      </c>
      <c r="C96" s="6" t="s">
        <v>130</v>
      </c>
      <c r="D96" s="7" t="s">
        <v>131</v>
      </c>
      <c r="E96" s="6" t="s">
        <v>22</v>
      </c>
      <c r="F96" s="7" t="s">
        <v>23</v>
      </c>
      <c r="G96" s="8">
        <v>685300</v>
      </c>
      <c r="H96" s="8">
        <v>453135.35</v>
      </c>
    </row>
    <row r="97" spans="1:8" ht="78.75" outlineLevel="1">
      <c r="A97" s="6" t="s">
        <v>128</v>
      </c>
      <c r="B97" s="7" t="s">
        <v>129</v>
      </c>
      <c r="C97" s="6" t="s">
        <v>130</v>
      </c>
      <c r="D97" s="7" t="s">
        <v>131</v>
      </c>
      <c r="E97" s="6" t="s">
        <v>24</v>
      </c>
      <c r="F97" s="7" t="s">
        <v>25</v>
      </c>
      <c r="G97" s="8">
        <v>206900</v>
      </c>
      <c r="H97" s="8">
        <v>129986.43</v>
      </c>
    </row>
    <row r="98" spans="1:8" ht="56.25" outlineLevel="1">
      <c r="A98" s="6" t="s">
        <v>128</v>
      </c>
      <c r="B98" s="7" t="s">
        <v>129</v>
      </c>
      <c r="C98" s="6" t="s">
        <v>130</v>
      </c>
      <c r="D98" s="7" t="s">
        <v>131</v>
      </c>
      <c r="E98" s="6" t="s">
        <v>40</v>
      </c>
      <c r="F98" s="7" t="s">
        <v>41</v>
      </c>
      <c r="G98" s="8">
        <v>60100</v>
      </c>
      <c r="H98" s="8">
        <v>16895.7</v>
      </c>
    </row>
    <row r="99" spans="1:8" ht="56.25" outlineLevel="1">
      <c r="A99" s="6" t="s">
        <v>128</v>
      </c>
      <c r="B99" s="7" t="s">
        <v>129</v>
      </c>
      <c r="C99" s="6" t="s">
        <v>130</v>
      </c>
      <c r="D99" s="7" t="s">
        <v>131</v>
      </c>
      <c r="E99" s="6" t="s">
        <v>26</v>
      </c>
      <c r="F99" s="7" t="s">
        <v>27</v>
      </c>
      <c r="G99" s="8">
        <v>128300</v>
      </c>
      <c r="H99" s="8">
        <v>92594.84</v>
      </c>
    </row>
    <row r="100" spans="1:8" ht="22.5">
      <c r="A100" s="9" t="s">
        <v>128</v>
      </c>
      <c r="B100" s="10" t="s">
        <v>129</v>
      </c>
      <c r="C100" s="11"/>
      <c r="D100" s="10"/>
      <c r="E100" s="11"/>
      <c r="F100" s="10"/>
      <c r="G100" s="12">
        <v>1080600</v>
      </c>
      <c r="H100" s="12">
        <f>H96+H97+H98+H99</f>
        <v>692612.32</v>
      </c>
    </row>
    <row r="101" spans="1:8" ht="56.25" outlineLevel="1">
      <c r="A101" s="6" t="s">
        <v>132</v>
      </c>
      <c r="B101" s="7" t="s">
        <v>133</v>
      </c>
      <c r="C101" s="6" t="s">
        <v>134</v>
      </c>
      <c r="D101" s="7" t="s">
        <v>109</v>
      </c>
      <c r="E101" s="6" t="s">
        <v>26</v>
      </c>
      <c r="F101" s="7" t="s">
        <v>27</v>
      </c>
      <c r="G101" s="8">
        <v>70000</v>
      </c>
      <c r="H101" s="8">
        <v>42582.4</v>
      </c>
    </row>
    <row r="102" spans="1:8" ht="56.25" outlineLevel="1">
      <c r="A102" s="6" t="s">
        <v>132</v>
      </c>
      <c r="B102" s="7" t="s">
        <v>133</v>
      </c>
      <c r="C102" s="6" t="s">
        <v>135</v>
      </c>
      <c r="D102" s="7" t="s">
        <v>109</v>
      </c>
      <c r="E102" s="6" t="s">
        <v>26</v>
      </c>
      <c r="F102" s="7" t="s">
        <v>27</v>
      </c>
      <c r="G102" s="8">
        <v>30000</v>
      </c>
      <c r="H102" s="8"/>
    </row>
    <row r="103" spans="1:8" ht="56.25" outlineLevel="1">
      <c r="A103" s="6" t="s">
        <v>132</v>
      </c>
      <c r="B103" s="7" t="s">
        <v>133</v>
      </c>
      <c r="C103" s="6" t="s">
        <v>108</v>
      </c>
      <c r="D103" s="7" t="s">
        <v>109</v>
      </c>
      <c r="E103" s="6" t="s">
        <v>40</v>
      </c>
      <c r="F103" s="7" t="s">
        <v>41</v>
      </c>
      <c r="G103" s="8">
        <v>21655</v>
      </c>
      <c r="H103" s="8">
        <v>11725.08</v>
      </c>
    </row>
    <row r="104" spans="1:8" ht="56.25" outlineLevel="1">
      <c r="A104" s="6" t="s">
        <v>132</v>
      </c>
      <c r="B104" s="7" t="s">
        <v>133</v>
      </c>
      <c r="C104" s="6" t="s">
        <v>108</v>
      </c>
      <c r="D104" s="7" t="s">
        <v>109</v>
      </c>
      <c r="E104" s="6" t="s">
        <v>26</v>
      </c>
      <c r="F104" s="7" t="s">
        <v>27</v>
      </c>
      <c r="G104" s="8">
        <v>479845</v>
      </c>
      <c r="H104" s="8">
        <v>307191.72</v>
      </c>
    </row>
    <row r="105" spans="1:8" ht="33.75" outlineLevel="1">
      <c r="A105" s="6" t="s">
        <v>132</v>
      </c>
      <c r="B105" s="7" t="s">
        <v>133</v>
      </c>
      <c r="C105" s="6" t="s">
        <v>108</v>
      </c>
      <c r="D105" s="7" t="s">
        <v>109</v>
      </c>
      <c r="E105" s="6" t="s">
        <v>44</v>
      </c>
      <c r="F105" s="7" t="s">
        <v>45</v>
      </c>
      <c r="G105" s="8">
        <v>500</v>
      </c>
      <c r="H105" s="8"/>
    </row>
    <row r="106" spans="1:8" ht="12.75">
      <c r="A106" s="9" t="s">
        <v>132</v>
      </c>
      <c r="B106" s="10" t="s">
        <v>133</v>
      </c>
      <c r="C106" s="11"/>
      <c r="D106" s="10"/>
      <c r="E106" s="11"/>
      <c r="F106" s="10"/>
      <c r="G106" s="12">
        <v>602000</v>
      </c>
      <c r="H106" s="12">
        <f>H101+H103+H104</f>
        <v>361499.19999999995</v>
      </c>
    </row>
    <row r="107" spans="1:8" ht="90" outlineLevel="1">
      <c r="A107" s="6" t="s">
        <v>136</v>
      </c>
      <c r="B107" s="7" t="s">
        <v>137</v>
      </c>
      <c r="C107" s="6" t="s">
        <v>138</v>
      </c>
      <c r="D107" s="7" t="s">
        <v>139</v>
      </c>
      <c r="E107" s="6" t="s">
        <v>140</v>
      </c>
      <c r="F107" s="7" t="s">
        <v>141</v>
      </c>
      <c r="G107" s="8">
        <v>600000</v>
      </c>
      <c r="H107" s="8">
        <v>400000</v>
      </c>
    </row>
    <row r="108" spans="1:8" ht="135" outlineLevel="1">
      <c r="A108" s="6" t="s">
        <v>136</v>
      </c>
      <c r="B108" s="7" t="s">
        <v>137</v>
      </c>
      <c r="C108" s="6" t="s">
        <v>142</v>
      </c>
      <c r="D108" s="7" t="s">
        <v>143</v>
      </c>
      <c r="E108" s="6" t="s">
        <v>140</v>
      </c>
      <c r="F108" s="7" t="s">
        <v>141</v>
      </c>
      <c r="G108" s="8">
        <v>683674</v>
      </c>
      <c r="H108" s="8">
        <v>683674</v>
      </c>
    </row>
    <row r="109" spans="1:8" ht="22.5">
      <c r="A109" s="9" t="s">
        <v>136</v>
      </c>
      <c r="B109" s="10" t="s">
        <v>137</v>
      </c>
      <c r="C109" s="11"/>
      <c r="D109" s="10"/>
      <c r="E109" s="11"/>
      <c r="F109" s="10"/>
      <c r="G109" s="12">
        <v>1283674</v>
      </c>
      <c r="H109" s="12">
        <f>H107+H108</f>
        <v>1083674</v>
      </c>
    </row>
    <row r="110" spans="1:8" ht="45" outlineLevel="1">
      <c r="A110" s="6" t="s">
        <v>144</v>
      </c>
      <c r="B110" s="7" t="s">
        <v>145</v>
      </c>
      <c r="C110" s="6" t="s">
        <v>146</v>
      </c>
      <c r="D110" s="7" t="s">
        <v>147</v>
      </c>
      <c r="E110" s="6" t="s">
        <v>148</v>
      </c>
      <c r="F110" s="7" t="s">
        <v>149</v>
      </c>
      <c r="G110" s="8">
        <v>16900</v>
      </c>
      <c r="H110" s="8">
        <v>14021.26</v>
      </c>
    </row>
    <row r="111" spans="1:8" ht="33.75">
      <c r="A111" s="9" t="s">
        <v>144</v>
      </c>
      <c r="B111" s="10" t="s">
        <v>145</v>
      </c>
      <c r="C111" s="11"/>
      <c r="D111" s="10"/>
      <c r="E111" s="11"/>
      <c r="F111" s="10"/>
      <c r="G111" s="12">
        <v>16900</v>
      </c>
      <c r="H111" s="12">
        <f>H110</f>
        <v>14021.26</v>
      </c>
    </row>
    <row r="112" spans="1:8" ht="12.75">
      <c r="A112" s="13" t="s">
        <v>30</v>
      </c>
      <c r="B112" s="14"/>
      <c r="C112" s="15"/>
      <c r="D112" s="14"/>
      <c r="E112" s="15"/>
      <c r="F112" s="14"/>
      <c r="G112" s="16">
        <v>49324617</v>
      </c>
      <c r="H112" s="16">
        <f>H111+H109+H106+H100+H95+H92+H90+H88+H86+H84+H80+H77+H53+H51+H48+H23</f>
        <v>33172794.099999998</v>
      </c>
    </row>
    <row r="113" spans="1:9" ht="53.25" customHeight="1">
      <c r="A113" s="47" t="s">
        <v>17</v>
      </c>
      <c r="B113" s="47"/>
      <c r="C113" s="47"/>
      <c r="D113" s="47"/>
      <c r="E113" s="47"/>
      <c r="F113" s="47"/>
      <c r="G113" s="47"/>
      <c r="H113" s="20"/>
      <c r="I113" s="20"/>
    </row>
    <row r="114" spans="1:8" ht="112.5" outlineLevel="1">
      <c r="A114" s="6" t="s">
        <v>150</v>
      </c>
      <c r="B114" s="7" t="s">
        <v>151</v>
      </c>
      <c r="C114" s="6" t="s">
        <v>152</v>
      </c>
      <c r="D114" s="7" t="s">
        <v>153</v>
      </c>
      <c r="E114" s="6" t="s">
        <v>154</v>
      </c>
      <c r="F114" s="7" t="s">
        <v>155</v>
      </c>
      <c r="G114" s="8">
        <v>299400</v>
      </c>
      <c r="H114" s="8">
        <v>299390</v>
      </c>
    </row>
    <row r="115" spans="1:8" ht="12.75">
      <c r="A115" s="9" t="s">
        <v>150</v>
      </c>
      <c r="B115" s="10" t="s">
        <v>151</v>
      </c>
      <c r="C115" s="11"/>
      <c r="D115" s="10"/>
      <c r="E115" s="11"/>
      <c r="F115" s="10"/>
      <c r="G115" s="12">
        <v>299400</v>
      </c>
      <c r="H115" s="12">
        <v>299390</v>
      </c>
    </row>
    <row r="116" spans="1:8" ht="56.25" outlineLevel="1">
      <c r="A116" s="6" t="s">
        <v>156</v>
      </c>
      <c r="B116" s="7" t="s">
        <v>157</v>
      </c>
      <c r="C116" s="6" t="s">
        <v>158</v>
      </c>
      <c r="D116" s="7" t="s">
        <v>159</v>
      </c>
      <c r="E116" s="6" t="s">
        <v>26</v>
      </c>
      <c r="F116" s="7" t="s">
        <v>27</v>
      </c>
      <c r="G116" s="8">
        <v>4153119.09</v>
      </c>
      <c r="H116" s="8">
        <v>97904.35</v>
      </c>
    </row>
    <row r="117" spans="1:8" ht="22.5">
      <c r="A117" s="9" t="s">
        <v>156</v>
      </c>
      <c r="B117" s="10" t="s">
        <v>157</v>
      </c>
      <c r="C117" s="11"/>
      <c r="D117" s="10"/>
      <c r="E117" s="11"/>
      <c r="F117" s="10"/>
      <c r="G117" s="12">
        <v>4153119.09</v>
      </c>
      <c r="H117" s="12">
        <f>H116</f>
        <v>97904.35</v>
      </c>
    </row>
    <row r="118" spans="1:8" ht="135" outlineLevel="1">
      <c r="A118" s="6" t="s">
        <v>160</v>
      </c>
      <c r="B118" s="7" t="s">
        <v>161</v>
      </c>
      <c r="C118" s="6" t="s">
        <v>162</v>
      </c>
      <c r="D118" s="7" t="s">
        <v>163</v>
      </c>
      <c r="E118" s="6" t="s">
        <v>154</v>
      </c>
      <c r="F118" s="7" t="s">
        <v>155</v>
      </c>
      <c r="G118" s="8">
        <v>315400</v>
      </c>
      <c r="H118" s="8">
        <v>315400</v>
      </c>
    </row>
    <row r="119" spans="1:8" ht="101.25" outlineLevel="1">
      <c r="A119" s="6" t="s">
        <v>160</v>
      </c>
      <c r="B119" s="7" t="s">
        <v>161</v>
      </c>
      <c r="C119" s="6" t="s">
        <v>164</v>
      </c>
      <c r="D119" s="7" t="s">
        <v>165</v>
      </c>
      <c r="E119" s="6" t="s">
        <v>154</v>
      </c>
      <c r="F119" s="7" t="s">
        <v>155</v>
      </c>
      <c r="G119" s="8">
        <v>2841666.82</v>
      </c>
      <c r="H119" s="8">
        <v>755250</v>
      </c>
    </row>
    <row r="120" spans="1:8" ht="12.75">
      <c r="A120" s="9" t="s">
        <v>160</v>
      </c>
      <c r="B120" s="10" t="s">
        <v>161</v>
      </c>
      <c r="C120" s="11"/>
      <c r="D120" s="10"/>
      <c r="E120" s="11"/>
      <c r="F120" s="10"/>
      <c r="G120" s="12">
        <v>3157066.82</v>
      </c>
      <c r="H120" s="12">
        <f>H118+H119</f>
        <v>1070650</v>
      </c>
    </row>
    <row r="121" spans="1:8" ht="56.25" outlineLevel="1">
      <c r="A121" s="6" t="s">
        <v>166</v>
      </c>
      <c r="B121" s="7" t="s">
        <v>167</v>
      </c>
      <c r="C121" s="6" t="s">
        <v>168</v>
      </c>
      <c r="D121" s="7" t="s">
        <v>169</v>
      </c>
      <c r="E121" s="6" t="s">
        <v>26</v>
      </c>
      <c r="F121" s="7" t="s">
        <v>27</v>
      </c>
      <c r="G121" s="8">
        <v>3500000</v>
      </c>
      <c r="H121" s="8">
        <v>3265800</v>
      </c>
    </row>
    <row r="122" spans="1:8" ht="12.75">
      <c r="A122" s="9" t="s">
        <v>166</v>
      </c>
      <c r="B122" s="10" t="s">
        <v>167</v>
      </c>
      <c r="C122" s="11"/>
      <c r="D122" s="10"/>
      <c r="E122" s="11"/>
      <c r="F122" s="10"/>
      <c r="G122" s="12">
        <v>3500000</v>
      </c>
      <c r="H122" s="12">
        <f>H121</f>
        <v>3265800</v>
      </c>
    </row>
    <row r="123" spans="1:8" ht="56.25" outlineLevel="1">
      <c r="A123" s="6" t="s">
        <v>118</v>
      </c>
      <c r="B123" s="7" t="s">
        <v>119</v>
      </c>
      <c r="C123" s="6" t="s">
        <v>130</v>
      </c>
      <c r="D123" s="7" t="s">
        <v>131</v>
      </c>
      <c r="E123" s="6" t="s">
        <v>40</v>
      </c>
      <c r="F123" s="7" t="s">
        <v>41</v>
      </c>
      <c r="G123" s="8">
        <v>105000</v>
      </c>
      <c r="H123" s="8">
        <v>53959.67</v>
      </c>
    </row>
    <row r="124" spans="1:8" ht="56.25" outlineLevel="1">
      <c r="A124" s="6" t="s">
        <v>118</v>
      </c>
      <c r="B124" s="7" t="s">
        <v>119</v>
      </c>
      <c r="C124" s="6" t="s">
        <v>130</v>
      </c>
      <c r="D124" s="7" t="s">
        <v>131</v>
      </c>
      <c r="E124" s="6" t="s">
        <v>26</v>
      </c>
      <c r="F124" s="7" t="s">
        <v>27</v>
      </c>
      <c r="G124" s="8">
        <v>73000</v>
      </c>
      <c r="H124" s="8">
        <v>39369.06</v>
      </c>
    </row>
    <row r="125" spans="1:8" ht="45" outlineLevel="1">
      <c r="A125" s="6" t="s">
        <v>118</v>
      </c>
      <c r="B125" s="7" t="s">
        <v>119</v>
      </c>
      <c r="C125" s="6" t="s">
        <v>130</v>
      </c>
      <c r="D125" s="7" t="s">
        <v>131</v>
      </c>
      <c r="E125" s="6" t="s">
        <v>126</v>
      </c>
      <c r="F125" s="7" t="s">
        <v>127</v>
      </c>
      <c r="G125" s="8">
        <v>13704000</v>
      </c>
      <c r="H125" s="8">
        <v>6987884.27</v>
      </c>
    </row>
    <row r="126" spans="1:8" ht="22.5">
      <c r="A126" s="9" t="s">
        <v>118</v>
      </c>
      <c r="B126" s="10" t="s">
        <v>119</v>
      </c>
      <c r="C126" s="11"/>
      <c r="D126" s="10"/>
      <c r="E126" s="11"/>
      <c r="F126" s="10"/>
      <c r="G126" s="12">
        <v>13882000</v>
      </c>
      <c r="H126" s="12">
        <f>H123+H124+H125</f>
        <v>7081213</v>
      </c>
    </row>
    <row r="127" spans="1:8" ht="12.75">
      <c r="A127" s="13" t="s">
        <v>30</v>
      </c>
      <c r="B127" s="14"/>
      <c r="C127" s="15"/>
      <c r="D127" s="14"/>
      <c r="E127" s="15"/>
      <c r="F127" s="14"/>
      <c r="G127" s="16">
        <v>24991585.91</v>
      </c>
      <c r="H127" s="16">
        <f>H126+H122+H120+H117+H115</f>
        <v>11814957.35</v>
      </c>
    </row>
    <row r="128" spans="1:9" ht="53.25" customHeight="1">
      <c r="A128" s="51" t="s">
        <v>16</v>
      </c>
      <c r="B128" s="51"/>
      <c r="C128" s="51"/>
      <c r="D128" s="51"/>
      <c r="E128" s="51"/>
      <c r="F128" s="51"/>
      <c r="G128" s="51"/>
      <c r="H128" s="21"/>
      <c r="I128" s="21"/>
    </row>
    <row r="129" spans="1:8" ht="45" outlineLevel="1">
      <c r="A129" s="6" t="s">
        <v>170</v>
      </c>
      <c r="B129" s="7" t="s">
        <v>171</v>
      </c>
      <c r="C129" s="6" t="s">
        <v>172</v>
      </c>
      <c r="D129" s="7" t="s">
        <v>173</v>
      </c>
      <c r="E129" s="6" t="s">
        <v>70</v>
      </c>
      <c r="F129" s="7" t="s">
        <v>71</v>
      </c>
      <c r="G129" s="8">
        <v>3131896</v>
      </c>
      <c r="H129" s="8">
        <v>1914861.15</v>
      </c>
    </row>
    <row r="130" spans="1:8" ht="67.5" outlineLevel="1">
      <c r="A130" s="6" t="s">
        <v>170</v>
      </c>
      <c r="B130" s="7" t="s">
        <v>171</v>
      </c>
      <c r="C130" s="6" t="s">
        <v>172</v>
      </c>
      <c r="D130" s="7" t="s">
        <v>173</v>
      </c>
      <c r="E130" s="6" t="s">
        <v>72</v>
      </c>
      <c r="F130" s="7" t="s">
        <v>73</v>
      </c>
      <c r="G130" s="8">
        <v>925054</v>
      </c>
      <c r="H130" s="8">
        <v>653553.39</v>
      </c>
    </row>
    <row r="131" spans="1:8" ht="56.25" outlineLevel="1">
      <c r="A131" s="6" t="s">
        <v>170</v>
      </c>
      <c r="B131" s="7" t="s">
        <v>171</v>
      </c>
      <c r="C131" s="6" t="s">
        <v>172</v>
      </c>
      <c r="D131" s="7" t="s">
        <v>173</v>
      </c>
      <c r="E131" s="6" t="s">
        <v>40</v>
      </c>
      <c r="F131" s="7" t="s">
        <v>41</v>
      </c>
      <c r="G131" s="8">
        <v>27200</v>
      </c>
      <c r="H131" s="8">
        <v>19411.33</v>
      </c>
    </row>
    <row r="132" spans="1:8" ht="56.25" outlineLevel="1">
      <c r="A132" s="6" t="s">
        <v>170</v>
      </c>
      <c r="B132" s="7" t="s">
        <v>171</v>
      </c>
      <c r="C132" s="6" t="s">
        <v>172</v>
      </c>
      <c r="D132" s="7" t="s">
        <v>173</v>
      </c>
      <c r="E132" s="6" t="s">
        <v>26</v>
      </c>
      <c r="F132" s="7" t="s">
        <v>27</v>
      </c>
      <c r="G132" s="8">
        <v>205450</v>
      </c>
      <c r="H132" s="8">
        <v>82514.91</v>
      </c>
    </row>
    <row r="133" spans="1:8" ht="45" outlineLevel="1">
      <c r="A133" s="6" t="s">
        <v>170</v>
      </c>
      <c r="B133" s="7" t="s">
        <v>171</v>
      </c>
      <c r="C133" s="6" t="s">
        <v>172</v>
      </c>
      <c r="D133" s="7" t="s">
        <v>173</v>
      </c>
      <c r="E133" s="6" t="s">
        <v>28</v>
      </c>
      <c r="F133" s="7" t="s">
        <v>29</v>
      </c>
      <c r="G133" s="8">
        <v>8600</v>
      </c>
      <c r="H133" s="8">
        <v>2518.8</v>
      </c>
    </row>
    <row r="134" spans="1:8" ht="33.75" outlineLevel="1">
      <c r="A134" s="6" t="s">
        <v>170</v>
      </c>
      <c r="B134" s="7" t="s">
        <v>171</v>
      </c>
      <c r="C134" s="6" t="s">
        <v>174</v>
      </c>
      <c r="D134" s="7" t="s">
        <v>175</v>
      </c>
      <c r="E134" s="6" t="s">
        <v>44</v>
      </c>
      <c r="F134" s="7" t="s">
        <v>45</v>
      </c>
      <c r="G134" s="8">
        <v>13600</v>
      </c>
      <c r="H134" s="8">
        <v>10775</v>
      </c>
    </row>
    <row r="135" spans="1:8" ht="56.25" outlineLevel="1">
      <c r="A135" s="6" t="s">
        <v>170</v>
      </c>
      <c r="B135" s="7" t="s">
        <v>171</v>
      </c>
      <c r="C135" s="6" t="s">
        <v>176</v>
      </c>
      <c r="D135" s="7" t="s">
        <v>177</v>
      </c>
      <c r="E135" s="6" t="s">
        <v>26</v>
      </c>
      <c r="F135" s="7" t="s">
        <v>27</v>
      </c>
      <c r="G135" s="8">
        <v>10000</v>
      </c>
      <c r="H135" s="8"/>
    </row>
    <row r="136" spans="1:8" ht="180" outlineLevel="1">
      <c r="A136" s="6" t="s">
        <v>170</v>
      </c>
      <c r="B136" s="7" t="s">
        <v>171</v>
      </c>
      <c r="C136" s="6" t="s">
        <v>178</v>
      </c>
      <c r="D136" s="17" t="s">
        <v>179</v>
      </c>
      <c r="E136" s="6" t="s">
        <v>70</v>
      </c>
      <c r="F136" s="7" t="s">
        <v>71</v>
      </c>
      <c r="G136" s="8">
        <v>10250</v>
      </c>
      <c r="H136" s="8">
        <v>6510</v>
      </c>
    </row>
    <row r="137" spans="1:8" ht="180" outlineLevel="1">
      <c r="A137" s="6" t="s">
        <v>170</v>
      </c>
      <c r="B137" s="7" t="s">
        <v>171</v>
      </c>
      <c r="C137" s="6" t="s">
        <v>178</v>
      </c>
      <c r="D137" s="17" t="s">
        <v>179</v>
      </c>
      <c r="E137" s="6" t="s">
        <v>72</v>
      </c>
      <c r="F137" s="7" t="s">
        <v>73</v>
      </c>
      <c r="G137" s="8">
        <v>3150</v>
      </c>
      <c r="H137" s="8">
        <v>1966.02</v>
      </c>
    </row>
    <row r="138" spans="1:8" ht="12.75">
      <c r="A138" s="9" t="s">
        <v>170</v>
      </c>
      <c r="B138" s="10" t="s">
        <v>171</v>
      </c>
      <c r="C138" s="11"/>
      <c r="D138" s="10"/>
      <c r="E138" s="11"/>
      <c r="F138" s="10"/>
      <c r="G138" s="12">
        <v>4335200</v>
      </c>
      <c r="H138" s="12">
        <f>SUM(H129:H137)</f>
        <v>2692110.6</v>
      </c>
    </row>
    <row r="139" spans="1:8" ht="56.25" outlineLevel="1">
      <c r="A139" s="6" t="s">
        <v>106</v>
      </c>
      <c r="B139" s="7" t="s">
        <v>107</v>
      </c>
      <c r="C139" s="6" t="s">
        <v>110</v>
      </c>
      <c r="D139" s="7" t="s">
        <v>111</v>
      </c>
      <c r="E139" s="6" t="s">
        <v>26</v>
      </c>
      <c r="F139" s="7" t="s">
        <v>27</v>
      </c>
      <c r="G139" s="8">
        <v>78500</v>
      </c>
      <c r="H139" s="8">
        <v>68000</v>
      </c>
    </row>
    <row r="140" spans="1:8" ht="33.75">
      <c r="A140" s="9" t="s">
        <v>106</v>
      </c>
      <c r="B140" s="10" t="s">
        <v>107</v>
      </c>
      <c r="C140" s="11"/>
      <c r="D140" s="10"/>
      <c r="E140" s="11"/>
      <c r="F140" s="10"/>
      <c r="G140" s="12">
        <v>78500</v>
      </c>
      <c r="H140" s="12">
        <f>H139</f>
        <v>68000</v>
      </c>
    </row>
    <row r="141" spans="1:8" ht="56.25" outlineLevel="1">
      <c r="A141" s="6" t="s">
        <v>180</v>
      </c>
      <c r="B141" s="7" t="s">
        <v>181</v>
      </c>
      <c r="C141" s="6" t="s">
        <v>182</v>
      </c>
      <c r="D141" s="7" t="s">
        <v>183</v>
      </c>
      <c r="E141" s="6" t="s">
        <v>26</v>
      </c>
      <c r="F141" s="7" t="s">
        <v>27</v>
      </c>
      <c r="G141" s="8">
        <v>17000</v>
      </c>
      <c r="H141" s="8">
        <v>10000</v>
      </c>
    </row>
    <row r="142" spans="1:8" ht="48" customHeight="1" outlineLevel="1">
      <c r="A142" s="6" t="s">
        <v>180</v>
      </c>
      <c r="B142" s="7" t="s">
        <v>181</v>
      </c>
      <c r="C142" s="6" t="s">
        <v>182</v>
      </c>
      <c r="D142" s="7" t="s">
        <v>183</v>
      </c>
      <c r="E142" s="6" t="s">
        <v>303</v>
      </c>
      <c r="F142" s="7" t="s">
        <v>127</v>
      </c>
      <c r="G142" s="8">
        <v>30000</v>
      </c>
      <c r="H142" s="8">
        <v>30000</v>
      </c>
    </row>
    <row r="143" spans="1:8" ht="56.25" outlineLevel="1">
      <c r="A143" s="6" t="s">
        <v>180</v>
      </c>
      <c r="B143" s="7" t="s">
        <v>181</v>
      </c>
      <c r="C143" s="6" t="s">
        <v>184</v>
      </c>
      <c r="D143" s="7" t="s">
        <v>183</v>
      </c>
      <c r="E143" s="6" t="s">
        <v>26</v>
      </c>
      <c r="F143" s="7" t="s">
        <v>27</v>
      </c>
      <c r="G143" s="8">
        <v>101000</v>
      </c>
      <c r="H143" s="8">
        <v>79158.14</v>
      </c>
    </row>
    <row r="144" spans="1:8" ht="56.25" outlineLevel="1">
      <c r="A144" s="6" t="s">
        <v>180</v>
      </c>
      <c r="B144" s="7" t="s">
        <v>181</v>
      </c>
      <c r="C144" s="6" t="s">
        <v>185</v>
      </c>
      <c r="D144" s="7" t="s">
        <v>186</v>
      </c>
      <c r="E144" s="6" t="s">
        <v>26</v>
      </c>
      <c r="F144" s="7" t="s">
        <v>27</v>
      </c>
      <c r="G144" s="8">
        <v>20000</v>
      </c>
      <c r="H144" s="8">
        <v>15000</v>
      </c>
    </row>
    <row r="145" spans="1:8" ht="22.5" outlineLevel="1">
      <c r="A145" s="6" t="s">
        <v>180</v>
      </c>
      <c r="B145" s="7" t="s">
        <v>181</v>
      </c>
      <c r="C145" s="6" t="s">
        <v>187</v>
      </c>
      <c r="D145" s="7" t="s">
        <v>188</v>
      </c>
      <c r="E145" s="6" t="s">
        <v>70</v>
      </c>
      <c r="F145" s="7" t="s">
        <v>71</v>
      </c>
      <c r="G145" s="8">
        <v>506579</v>
      </c>
      <c r="H145" s="8">
        <v>314532.09</v>
      </c>
    </row>
    <row r="146" spans="1:8" ht="67.5" outlineLevel="1">
      <c r="A146" s="6" t="s">
        <v>180</v>
      </c>
      <c r="B146" s="7" t="s">
        <v>181</v>
      </c>
      <c r="C146" s="6" t="s">
        <v>187</v>
      </c>
      <c r="D146" s="7" t="s">
        <v>188</v>
      </c>
      <c r="E146" s="6" t="s">
        <v>72</v>
      </c>
      <c r="F146" s="7" t="s">
        <v>73</v>
      </c>
      <c r="G146" s="8">
        <v>158621</v>
      </c>
      <c r="H146" s="8">
        <v>109869.74</v>
      </c>
    </row>
    <row r="147" spans="1:8" ht="56.25" outlineLevel="1">
      <c r="A147" s="6" t="s">
        <v>180</v>
      </c>
      <c r="B147" s="7" t="s">
        <v>181</v>
      </c>
      <c r="C147" s="6" t="s">
        <v>187</v>
      </c>
      <c r="D147" s="7" t="s">
        <v>188</v>
      </c>
      <c r="E147" s="6" t="s">
        <v>40</v>
      </c>
      <c r="F147" s="7" t="s">
        <v>41</v>
      </c>
      <c r="G147" s="8">
        <v>19100</v>
      </c>
      <c r="H147" s="8">
        <v>10805.43</v>
      </c>
    </row>
    <row r="148" spans="1:8" ht="56.25" outlineLevel="1">
      <c r="A148" s="6" t="s">
        <v>180</v>
      </c>
      <c r="B148" s="7" t="s">
        <v>181</v>
      </c>
      <c r="C148" s="6" t="s">
        <v>187</v>
      </c>
      <c r="D148" s="7" t="s">
        <v>188</v>
      </c>
      <c r="E148" s="6" t="s">
        <v>26</v>
      </c>
      <c r="F148" s="7" t="s">
        <v>27</v>
      </c>
      <c r="G148" s="8">
        <v>47500</v>
      </c>
      <c r="H148" s="8">
        <v>17136.48</v>
      </c>
    </row>
    <row r="149" spans="1:8" ht="22.5" outlineLevel="1">
      <c r="A149" s="6" t="s">
        <v>180</v>
      </c>
      <c r="B149" s="7" t="s">
        <v>181</v>
      </c>
      <c r="C149" s="6" t="s">
        <v>187</v>
      </c>
      <c r="D149" s="7" t="s">
        <v>188</v>
      </c>
      <c r="E149" s="6" t="s">
        <v>28</v>
      </c>
      <c r="F149" s="7" t="s">
        <v>29</v>
      </c>
      <c r="G149" s="8">
        <v>1600</v>
      </c>
      <c r="H149" s="8">
        <v>269.75</v>
      </c>
    </row>
    <row r="150" spans="1:8" ht="33.75" outlineLevel="1">
      <c r="A150" s="6" t="s">
        <v>180</v>
      </c>
      <c r="B150" s="7" t="s">
        <v>181</v>
      </c>
      <c r="C150" s="6" t="s">
        <v>174</v>
      </c>
      <c r="D150" s="7" t="s">
        <v>175</v>
      </c>
      <c r="E150" s="6" t="s">
        <v>44</v>
      </c>
      <c r="F150" s="7" t="s">
        <v>45</v>
      </c>
      <c r="G150" s="8">
        <v>2200</v>
      </c>
      <c r="H150" s="8"/>
    </row>
    <row r="151" spans="1:8" ht="22.5">
      <c r="A151" s="9" t="s">
        <v>180</v>
      </c>
      <c r="B151" s="10" t="s">
        <v>181</v>
      </c>
      <c r="C151" s="11"/>
      <c r="D151" s="10"/>
      <c r="E151" s="11"/>
      <c r="F151" s="10"/>
      <c r="G151" s="12">
        <v>903600</v>
      </c>
      <c r="H151" s="12">
        <f>SUM(H141:H150)</f>
        <v>586771.6300000001</v>
      </c>
    </row>
    <row r="152" spans="1:8" ht="56.25" outlineLevel="1">
      <c r="A152" s="6" t="s">
        <v>189</v>
      </c>
      <c r="B152" s="7" t="s">
        <v>190</v>
      </c>
      <c r="C152" s="6" t="s">
        <v>191</v>
      </c>
      <c r="D152" s="7" t="s">
        <v>192</v>
      </c>
      <c r="E152" s="6" t="s">
        <v>26</v>
      </c>
      <c r="F152" s="7" t="s">
        <v>27</v>
      </c>
      <c r="G152" s="8">
        <v>10000</v>
      </c>
      <c r="H152" s="8"/>
    </row>
    <row r="153" spans="1:8" ht="56.25" outlineLevel="1">
      <c r="A153" s="6" t="s">
        <v>189</v>
      </c>
      <c r="B153" s="7" t="s">
        <v>190</v>
      </c>
      <c r="C153" s="6" t="s">
        <v>193</v>
      </c>
      <c r="D153" s="7" t="s">
        <v>192</v>
      </c>
      <c r="E153" s="6" t="s">
        <v>26</v>
      </c>
      <c r="F153" s="7" t="s">
        <v>27</v>
      </c>
      <c r="G153" s="8">
        <v>23500</v>
      </c>
      <c r="H153" s="8">
        <v>18440</v>
      </c>
    </row>
    <row r="154" spans="1:8" ht="22.5" outlineLevel="1">
      <c r="A154" s="6" t="s">
        <v>189</v>
      </c>
      <c r="B154" s="7" t="s">
        <v>190</v>
      </c>
      <c r="C154" s="6" t="s">
        <v>194</v>
      </c>
      <c r="D154" s="7" t="s">
        <v>195</v>
      </c>
      <c r="E154" s="6" t="s">
        <v>70</v>
      </c>
      <c r="F154" s="7" t="s">
        <v>71</v>
      </c>
      <c r="G154" s="8">
        <v>323800</v>
      </c>
      <c r="H154" s="8">
        <v>231747.01</v>
      </c>
    </row>
    <row r="155" spans="1:8" ht="67.5" outlineLevel="1">
      <c r="A155" s="6" t="s">
        <v>189</v>
      </c>
      <c r="B155" s="7" t="s">
        <v>190</v>
      </c>
      <c r="C155" s="6" t="s">
        <v>194</v>
      </c>
      <c r="D155" s="7" t="s">
        <v>195</v>
      </c>
      <c r="E155" s="6" t="s">
        <v>72</v>
      </c>
      <c r="F155" s="7" t="s">
        <v>73</v>
      </c>
      <c r="G155" s="8">
        <v>112000</v>
      </c>
      <c r="H155" s="8">
        <v>84851.1</v>
      </c>
    </row>
    <row r="156" spans="1:8" ht="56.25" outlineLevel="1">
      <c r="A156" s="6" t="s">
        <v>189</v>
      </c>
      <c r="B156" s="7" t="s">
        <v>190</v>
      </c>
      <c r="C156" s="6" t="s">
        <v>194</v>
      </c>
      <c r="D156" s="7" t="s">
        <v>195</v>
      </c>
      <c r="E156" s="6" t="s">
        <v>40</v>
      </c>
      <c r="F156" s="7" t="s">
        <v>41</v>
      </c>
      <c r="G156" s="8">
        <v>14700</v>
      </c>
      <c r="H156" s="8">
        <v>10171.65</v>
      </c>
    </row>
    <row r="157" spans="1:8" ht="56.25" outlineLevel="1">
      <c r="A157" s="6" t="s">
        <v>189</v>
      </c>
      <c r="B157" s="7" t="s">
        <v>190</v>
      </c>
      <c r="C157" s="6" t="s">
        <v>194</v>
      </c>
      <c r="D157" s="7" t="s">
        <v>195</v>
      </c>
      <c r="E157" s="6" t="s">
        <v>26</v>
      </c>
      <c r="F157" s="7" t="s">
        <v>27</v>
      </c>
      <c r="G157" s="8">
        <v>139600</v>
      </c>
      <c r="H157" s="8">
        <v>79835.02</v>
      </c>
    </row>
    <row r="158" spans="1:8" ht="22.5" outlineLevel="1">
      <c r="A158" s="6" t="s">
        <v>189</v>
      </c>
      <c r="B158" s="7" t="s">
        <v>190</v>
      </c>
      <c r="C158" s="6" t="s">
        <v>194</v>
      </c>
      <c r="D158" s="7" t="s">
        <v>195</v>
      </c>
      <c r="E158" s="6" t="s">
        <v>28</v>
      </c>
      <c r="F158" s="7" t="s">
        <v>29</v>
      </c>
      <c r="G158" s="8">
        <v>4000</v>
      </c>
      <c r="H158" s="8">
        <v>225.11</v>
      </c>
    </row>
    <row r="159" spans="1:8" ht="45" outlineLevel="1">
      <c r="A159" s="6" t="s">
        <v>189</v>
      </c>
      <c r="B159" s="7" t="s">
        <v>190</v>
      </c>
      <c r="C159" s="6" t="s">
        <v>196</v>
      </c>
      <c r="D159" s="7" t="s">
        <v>197</v>
      </c>
      <c r="E159" s="6" t="s">
        <v>70</v>
      </c>
      <c r="F159" s="7" t="s">
        <v>71</v>
      </c>
      <c r="G159" s="8">
        <v>2372117</v>
      </c>
      <c r="H159" s="8">
        <v>1719315.67</v>
      </c>
    </row>
    <row r="160" spans="1:8" ht="67.5" outlineLevel="1">
      <c r="A160" s="6" t="s">
        <v>189</v>
      </c>
      <c r="B160" s="7" t="s">
        <v>190</v>
      </c>
      <c r="C160" s="6" t="s">
        <v>196</v>
      </c>
      <c r="D160" s="7" t="s">
        <v>197</v>
      </c>
      <c r="E160" s="6" t="s">
        <v>72</v>
      </c>
      <c r="F160" s="7" t="s">
        <v>73</v>
      </c>
      <c r="G160" s="8">
        <v>853698</v>
      </c>
      <c r="H160" s="8">
        <v>663135.59</v>
      </c>
    </row>
    <row r="161" spans="1:8" ht="56.25" outlineLevel="1">
      <c r="A161" s="6" t="s">
        <v>189</v>
      </c>
      <c r="B161" s="7" t="s">
        <v>190</v>
      </c>
      <c r="C161" s="6" t="s">
        <v>196</v>
      </c>
      <c r="D161" s="7" t="s">
        <v>197</v>
      </c>
      <c r="E161" s="6" t="s">
        <v>40</v>
      </c>
      <c r="F161" s="7" t="s">
        <v>41</v>
      </c>
      <c r="G161" s="8">
        <v>46100</v>
      </c>
      <c r="H161" s="8">
        <v>22716.28</v>
      </c>
    </row>
    <row r="162" spans="1:8" ht="56.25" outlineLevel="1">
      <c r="A162" s="6" t="s">
        <v>189</v>
      </c>
      <c r="B162" s="7" t="s">
        <v>190</v>
      </c>
      <c r="C162" s="6" t="s">
        <v>196</v>
      </c>
      <c r="D162" s="7" t="s">
        <v>197</v>
      </c>
      <c r="E162" s="6" t="s">
        <v>26</v>
      </c>
      <c r="F162" s="7" t="s">
        <v>27</v>
      </c>
      <c r="G162" s="8">
        <v>1088385</v>
      </c>
      <c r="H162" s="8">
        <v>711311.9</v>
      </c>
    </row>
    <row r="163" spans="1:8" ht="168.75" outlineLevel="1">
      <c r="A163" s="6" t="s">
        <v>189</v>
      </c>
      <c r="B163" s="7" t="s">
        <v>190</v>
      </c>
      <c r="C163" s="6" t="s">
        <v>196</v>
      </c>
      <c r="D163" s="7" t="s">
        <v>197</v>
      </c>
      <c r="E163" s="6" t="s">
        <v>74</v>
      </c>
      <c r="F163" s="17" t="s">
        <v>75</v>
      </c>
      <c r="G163" s="8">
        <v>5502</v>
      </c>
      <c r="H163" s="8">
        <v>5501.69</v>
      </c>
    </row>
    <row r="164" spans="1:8" ht="45" outlineLevel="1">
      <c r="A164" s="6" t="s">
        <v>189</v>
      </c>
      <c r="B164" s="7" t="s">
        <v>190</v>
      </c>
      <c r="C164" s="6" t="s">
        <v>196</v>
      </c>
      <c r="D164" s="7" t="s">
        <v>197</v>
      </c>
      <c r="E164" s="6" t="s">
        <v>28</v>
      </c>
      <c r="F164" s="7" t="s">
        <v>29</v>
      </c>
      <c r="G164" s="8">
        <v>7498</v>
      </c>
      <c r="H164" s="8">
        <v>2052.96</v>
      </c>
    </row>
    <row r="165" spans="1:8" ht="22.5" outlineLevel="1">
      <c r="A165" s="6" t="s">
        <v>189</v>
      </c>
      <c r="B165" s="7" t="s">
        <v>190</v>
      </c>
      <c r="C165" s="6" t="s">
        <v>198</v>
      </c>
      <c r="D165" s="7" t="s">
        <v>199</v>
      </c>
      <c r="E165" s="6" t="s">
        <v>70</v>
      </c>
      <c r="F165" s="7" t="s">
        <v>71</v>
      </c>
      <c r="G165" s="8">
        <v>1481530</v>
      </c>
      <c r="H165" s="8">
        <v>1087099.39</v>
      </c>
    </row>
    <row r="166" spans="1:8" ht="67.5" outlineLevel="1">
      <c r="A166" s="6" t="s">
        <v>189</v>
      </c>
      <c r="B166" s="7" t="s">
        <v>190</v>
      </c>
      <c r="C166" s="6" t="s">
        <v>198</v>
      </c>
      <c r="D166" s="7" t="s">
        <v>199</v>
      </c>
      <c r="E166" s="6" t="s">
        <v>72</v>
      </c>
      <c r="F166" s="7" t="s">
        <v>73</v>
      </c>
      <c r="G166" s="8">
        <v>501570</v>
      </c>
      <c r="H166" s="8">
        <v>397634.7</v>
      </c>
    </row>
    <row r="167" spans="1:8" ht="56.25" outlineLevel="1">
      <c r="A167" s="6" t="s">
        <v>189</v>
      </c>
      <c r="B167" s="7" t="s">
        <v>190</v>
      </c>
      <c r="C167" s="6" t="s">
        <v>198</v>
      </c>
      <c r="D167" s="7" t="s">
        <v>199</v>
      </c>
      <c r="E167" s="6" t="s">
        <v>40</v>
      </c>
      <c r="F167" s="7" t="s">
        <v>41</v>
      </c>
      <c r="G167" s="8">
        <v>67774</v>
      </c>
      <c r="H167" s="8">
        <v>40495.8</v>
      </c>
    </row>
    <row r="168" spans="1:8" ht="56.25" outlineLevel="1">
      <c r="A168" s="6" t="s">
        <v>189</v>
      </c>
      <c r="B168" s="7" t="s">
        <v>190</v>
      </c>
      <c r="C168" s="6" t="s">
        <v>198</v>
      </c>
      <c r="D168" s="7" t="s">
        <v>199</v>
      </c>
      <c r="E168" s="6" t="s">
        <v>26</v>
      </c>
      <c r="F168" s="7" t="s">
        <v>27</v>
      </c>
      <c r="G168" s="8">
        <v>354326</v>
      </c>
      <c r="H168" s="8">
        <v>224360.17</v>
      </c>
    </row>
    <row r="169" spans="1:8" ht="22.5" outlineLevel="1">
      <c r="A169" s="6" t="s">
        <v>189</v>
      </c>
      <c r="B169" s="7" t="s">
        <v>190</v>
      </c>
      <c r="C169" s="6" t="s">
        <v>198</v>
      </c>
      <c r="D169" s="7" t="s">
        <v>199</v>
      </c>
      <c r="E169" s="6" t="s">
        <v>28</v>
      </c>
      <c r="F169" s="7" t="s">
        <v>29</v>
      </c>
      <c r="G169" s="8">
        <v>7100</v>
      </c>
      <c r="H169" s="8">
        <v>1133.67</v>
      </c>
    </row>
    <row r="170" spans="1:8" ht="56.25" outlineLevel="1">
      <c r="A170" s="6" t="s">
        <v>189</v>
      </c>
      <c r="B170" s="7" t="s">
        <v>190</v>
      </c>
      <c r="C170" s="6" t="s">
        <v>200</v>
      </c>
      <c r="D170" s="7" t="s">
        <v>201</v>
      </c>
      <c r="E170" s="6" t="s">
        <v>26</v>
      </c>
      <c r="F170" s="7" t="s">
        <v>27</v>
      </c>
      <c r="G170" s="8">
        <v>318100</v>
      </c>
      <c r="H170" s="8">
        <v>285954.3</v>
      </c>
    </row>
    <row r="171" spans="1:8" ht="33.75" outlineLevel="1">
      <c r="A171" s="6" t="s">
        <v>189</v>
      </c>
      <c r="B171" s="7" t="s">
        <v>190</v>
      </c>
      <c r="C171" s="6" t="s">
        <v>174</v>
      </c>
      <c r="D171" s="7" t="s">
        <v>175</v>
      </c>
      <c r="E171" s="6" t="s">
        <v>44</v>
      </c>
      <c r="F171" s="7" t="s">
        <v>45</v>
      </c>
      <c r="G171" s="8">
        <v>9000</v>
      </c>
      <c r="H171" s="8">
        <v>1654</v>
      </c>
    </row>
    <row r="172" spans="1:8" ht="56.25" outlineLevel="1">
      <c r="A172" s="6" t="s">
        <v>189</v>
      </c>
      <c r="B172" s="7" t="s">
        <v>190</v>
      </c>
      <c r="C172" s="6" t="s">
        <v>202</v>
      </c>
      <c r="D172" s="7" t="s">
        <v>192</v>
      </c>
      <c r="E172" s="6" t="s">
        <v>26</v>
      </c>
      <c r="F172" s="7" t="s">
        <v>27</v>
      </c>
      <c r="G172" s="8">
        <v>73500</v>
      </c>
      <c r="H172" s="8">
        <v>38498.8</v>
      </c>
    </row>
    <row r="173" spans="1:8" ht="12.75">
      <c r="A173" s="9" t="s">
        <v>189</v>
      </c>
      <c r="B173" s="10" t="s">
        <v>190</v>
      </c>
      <c r="C173" s="11"/>
      <c r="D173" s="10"/>
      <c r="E173" s="11"/>
      <c r="F173" s="10"/>
      <c r="G173" s="12">
        <v>7813800</v>
      </c>
      <c r="H173" s="12">
        <f>SUM(H152:H172)</f>
        <v>5626134.809999999</v>
      </c>
    </row>
    <row r="174" spans="1:8" ht="33.75" outlineLevel="1">
      <c r="A174" s="6" t="s">
        <v>203</v>
      </c>
      <c r="B174" s="7" t="s">
        <v>204</v>
      </c>
      <c r="C174" s="6" t="s">
        <v>205</v>
      </c>
      <c r="D174" s="7" t="s">
        <v>206</v>
      </c>
      <c r="E174" s="6" t="s">
        <v>70</v>
      </c>
      <c r="F174" s="7" t="s">
        <v>71</v>
      </c>
      <c r="G174" s="8">
        <v>942837</v>
      </c>
      <c r="H174" s="8">
        <v>621417.08</v>
      </c>
    </row>
    <row r="175" spans="1:8" ht="67.5" outlineLevel="1">
      <c r="A175" s="6" t="s">
        <v>203</v>
      </c>
      <c r="B175" s="7" t="s">
        <v>204</v>
      </c>
      <c r="C175" s="6" t="s">
        <v>205</v>
      </c>
      <c r="D175" s="7" t="s">
        <v>206</v>
      </c>
      <c r="E175" s="6" t="s">
        <v>72</v>
      </c>
      <c r="F175" s="7" t="s">
        <v>73</v>
      </c>
      <c r="G175" s="8">
        <v>290463</v>
      </c>
      <c r="H175" s="8">
        <v>211484.81</v>
      </c>
    </row>
    <row r="176" spans="1:8" ht="56.25" outlineLevel="1">
      <c r="A176" s="6" t="s">
        <v>203</v>
      </c>
      <c r="B176" s="7" t="s">
        <v>204</v>
      </c>
      <c r="C176" s="6" t="s">
        <v>205</v>
      </c>
      <c r="D176" s="7" t="s">
        <v>206</v>
      </c>
      <c r="E176" s="6" t="s">
        <v>40</v>
      </c>
      <c r="F176" s="7" t="s">
        <v>41</v>
      </c>
      <c r="G176" s="8">
        <v>88610</v>
      </c>
      <c r="H176" s="8">
        <v>39472.4</v>
      </c>
    </row>
    <row r="177" spans="1:8" ht="56.25" outlineLevel="1">
      <c r="A177" s="6" t="s">
        <v>203</v>
      </c>
      <c r="B177" s="7" t="s">
        <v>204</v>
      </c>
      <c r="C177" s="6" t="s">
        <v>205</v>
      </c>
      <c r="D177" s="7" t="s">
        <v>206</v>
      </c>
      <c r="E177" s="6" t="s">
        <v>26</v>
      </c>
      <c r="F177" s="7" t="s">
        <v>27</v>
      </c>
      <c r="G177" s="8">
        <v>48990</v>
      </c>
      <c r="H177" s="8">
        <v>20922.29</v>
      </c>
    </row>
    <row r="178" spans="1:8" ht="33.75" outlineLevel="1">
      <c r="A178" s="6" t="s">
        <v>203</v>
      </c>
      <c r="B178" s="7" t="s">
        <v>204</v>
      </c>
      <c r="C178" s="6" t="s">
        <v>205</v>
      </c>
      <c r="D178" s="7" t="s">
        <v>206</v>
      </c>
      <c r="E178" s="6" t="s">
        <v>28</v>
      </c>
      <c r="F178" s="7" t="s">
        <v>29</v>
      </c>
      <c r="G178" s="8">
        <v>5000</v>
      </c>
      <c r="H178" s="8">
        <v>442.38</v>
      </c>
    </row>
    <row r="179" spans="1:8" ht="33.75" outlineLevel="1">
      <c r="A179" s="6" t="s">
        <v>203</v>
      </c>
      <c r="B179" s="7" t="s">
        <v>204</v>
      </c>
      <c r="C179" s="6" t="s">
        <v>174</v>
      </c>
      <c r="D179" s="7" t="s">
        <v>175</v>
      </c>
      <c r="E179" s="6" t="s">
        <v>44</v>
      </c>
      <c r="F179" s="7" t="s">
        <v>45</v>
      </c>
      <c r="G179" s="8">
        <v>3000</v>
      </c>
      <c r="H179" s="8"/>
    </row>
    <row r="180" spans="1:8" ht="22.5">
      <c r="A180" s="9" t="s">
        <v>203</v>
      </c>
      <c r="B180" s="10" t="s">
        <v>204</v>
      </c>
      <c r="C180" s="11"/>
      <c r="D180" s="10"/>
      <c r="E180" s="11"/>
      <c r="F180" s="10"/>
      <c r="G180" s="12">
        <v>1378900</v>
      </c>
      <c r="H180" s="12">
        <f>SUM(H174:H179)</f>
        <v>893738.96</v>
      </c>
    </row>
    <row r="181" spans="1:8" ht="56.25" outlineLevel="1">
      <c r="A181" s="6" t="s">
        <v>118</v>
      </c>
      <c r="B181" s="7" t="s">
        <v>119</v>
      </c>
      <c r="C181" s="6" t="s">
        <v>207</v>
      </c>
      <c r="D181" s="7" t="s">
        <v>208</v>
      </c>
      <c r="E181" s="6" t="s">
        <v>209</v>
      </c>
      <c r="F181" s="7" t="s">
        <v>210</v>
      </c>
      <c r="G181" s="8">
        <v>500000</v>
      </c>
      <c r="H181" s="8">
        <v>353120</v>
      </c>
    </row>
    <row r="182" spans="1:8" ht="33.75" outlineLevel="1">
      <c r="A182" s="6" t="s">
        <v>118</v>
      </c>
      <c r="B182" s="7" t="s">
        <v>119</v>
      </c>
      <c r="C182" s="6" t="s">
        <v>211</v>
      </c>
      <c r="D182" s="7" t="s">
        <v>212</v>
      </c>
      <c r="E182" s="6" t="s">
        <v>209</v>
      </c>
      <c r="F182" s="7" t="s">
        <v>210</v>
      </c>
      <c r="G182" s="8">
        <v>919316.26</v>
      </c>
      <c r="H182" s="8">
        <v>533756.26</v>
      </c>
    </row>
    <row r="183" spans="1:8" ht="157.5" outlineLevel="1">
      <c r="A183" s="6" t="s">
        <v>118</v>
      </c>
      <c r="B183" s="7" t="s">
        <v>119</v>
      </c>
      <c r="C183" s="6" t="s">
        <v>213</v>
      </c>
      <c r="D183" s="7" t="s">
        <v>214</v>
      </c>
      <c r="E183" s="6" t="s">
        <v>126</v>
      </c>
      <c r="F183" s="7" t="s">
        <v>127</v>
      </c>
      <c r="G183" s="8">
        <v>1344100</v>
      </c>
      <c r="H183" s="8">
        <v>556357.09</v>
      </c>
    </row>
    <row r="184" spans="1:8" ht="22.5" outlineLevel="1">
      <c r="A184" s="6" t="s">
        <v>118</v>
      </c>
      <c r="B184" s="7" t="s">
        <v>119</v>
      </c>
      <c r="C184" s="6" t="s">
        <v>215</v>
      </c>
      <c r="D184" s="7" t="s">
        <v>216</v>
      </c>
      <c r="E184" s="6" t="s">
        <v>209</v>
      </c>
      <c r="F184" s="7" t="s">
        <v>210</v>
      </c>
      <c r="G184" s="8">
        <v>137700</v>
      </c>
      <c r="H184" s="8">
        <v>137700</v>
      </c>
    </row>
    <row r="185" spans="1:8" ht="123.75" outlineLevel="1">
      <c r="A185" s="28" t="s">
        <v>118</v>
      </c>
      <c r="B185" s="7" t="s">
        <v>119</v>
      </c>
      <c r="C185" s="29" t="s">
        <v>304</v>
      </c>
      <c r="D185" s="7" t="s">
        <v>305</v>
      </c>
      <c r="E185" s="29" t="s">
        <v>306</v>
      </c>
      <c r="F185" s="7" t="s">
        <v>210</v>
      </c>
      <c r="G185" s="30">
        <v>793569.32</v>
      </c>
      <c r="H185" s="30">
        <v>367723.74</v>
      </c>
    </row>
    <row r="186" spans="1:8" ht="22.5">
      <c r="A186" s="9" t="s">
        <v>118</v>
      </c>
      <c r="B186" s="10" t="s">
        <v>119</v>
      </c>
      <c r="C186" s="11"/>
      <c r="D186" s="10"/>
      <c r="E186" s="11"/>
      <c r="F186" s="10"/>
      <c r="G186" s="12">
        <v>3694685.58</v>
      </c>
      <c r="H186" s="12">
        <f>SUM(H181:H185)</f>
        <v>1948657.09</v>
      </c>
    </row>
    <row r="187" spans="1:8" ht="12.75">
      <c r="A187" s="13" t="s">
        <v>30</v>
      </c>
      <c r="B187" s="14"/>
      <c r="C187" s="15"/>
      <c r="D187" s="14"/>
      <c r="E187" s="15"/>
      <c r="F187" s="14"/>
      <c r="G187" s="16">
        <v>18204685.58</v>
      </c>
      <c r="H187" s="16">
        <f>H186+H180+H173+H151+H140+H138</f>
        <v>11815413.09</v>
      </c>
    </row>
    <row r="188" spans="1:9" ht="53.25" customHeight="1">
      <c r="A188" s="22" t="s">
        <v>11</v>
      </c>
      <c r="B188" s="22"/>
      <c r="C188" s="22"/>
      <c r="D188" s="22"/>
      <c r="E188" s="22"/>
      <c r="F188" s="22"/>
      <c r="G188" s="22"/>
      <c r="H188" s="22"/>
      <c r="I188" s="20"/>
    </row>
    <row r="189" spans="1:8" ht="56.25" outlineLevel="1">
      <c r="A189" s="6" t="s">
        <v>160</v>
      </c>
      <c r="B189" s="7" t="s">
        <v>161</v>
      </c>
      <c r="C189" s="6" t="s">
        <v>217</v>
      </c>
      <c r="D189" s="7" t="s">
        <v>218</v>
      </c>
      <c r="E189" s="6" t="s">
        <v>26</v>
      </c>
      <c r="F189" s="7" t="s">
        <v>27</v>
      </c>
      <c r="G189" s="8">
        <v>1000</v>
      </c>
      <c r="H189" s="8">
        <v>938.38</v>
      </c>
    </row>
    <row r="190" spans="1:8" ht="191.25" outlineLevel="1">
      <c r="A190" s="6" t="s">
        <v>160</v>
      </c>
      <c r="B190" s="7" t="s">
        <v>161</v>
      </c>
      <c r="C190" s="6" t="s">
        <v>219</v>
      </c>
      <c r="D190" s="17" t="s">
        <v>220</v>
      </c>
      <c r="E190" s="6" t="s">
        <v>26</v>
      </c>
      <c r="F190" s="7" t="s">
        <v>27</v>
      </c>
      <c r="G190" s="8">
        <v>936600</v>
      </c>
      <c r="H190" s="8">
        <v>936487.48</v>
      </c>
    </row>
    <row r="191" spans="1:8" ht="12.75">
      <c r="A191" s="9" t="s">
        <v>160</v>
      </c>
      <c r="B191" s="10" t="s">
        <v>161</v>
      </c>
      <c r="C191" s="11"/>
      <c r="D191" s="10"/>
      <c r="E191" s="11"/>
      <c r="F191" s="10"/>
      <c r="G191" s="12">
        <v>937600</v>
      </c>
      <c r="H191" s="12">
        <f>H189+H190</f>
        <v>937425.86</v>
      </c>
    </row>
    <row r="192" spans="1:8" ht="22.5" outlineLevel="1">
      <c r="A192" s="6" t="s">
        <v>221</v>
      </c>
      <c r="B192" s="7" t="s">
        <v>222</v>
      </c>
      <c r="C192" s="6" t="s">
        <v>223</v>
      </c>
      <c r="D192" s="7" t="s">
        <v>224</v>
      </c>
      <c r="E192" s="6" t="s">
        <v>70</v>
      </c>
      <c r="F192" s="7" t="s">
        <v>71</v>
      </c>
      <c r="G192" s="8">
        <v>2935050</v>
      </c>
      <c r="H192" s="8">
        <v>2153695.81</v>
      </c>
    </row>
    <row r="193" spans="1:8" ht="45" outlineLevel="1">
      <c r="A193" s="6" t="s">
        <v>221</v>
      </c>
      <c r="B193" s="7" t="s">
        <v>222</v>
      </c>
      <c r="C193" s="6" t="s">
        <v>223</v>
      </c>
      <c r="D193" s="7" t="s">
        <v>224</v>
      </c>
      <c r="E193" s="6" t="s">
        <v>225</v>
      </c>
      <c r="F193" s="7" t="s">
        <v>226</v>
      </c>
      <c r="G193" s="8">
        <v>1800</v>
      </c>
      <c r="H193" s="8">
        <v>50</v>
      </c>
    </row>
    <row r="194" spans="1:8" ht="67.5" outlineLevel="1">
      <c r="A194" s="6" t="s">
        <v>221</v>
      </c>
      <c r="B194" s="7" t="s">
        <v>222</v>
      </c>
      <c r="C194" s="6" t="s">
        <v>223</v>
      </c>
      <c r="D194" s="7" t="s">
        <v>224</v>
      </c>
      <c r="E194" s="6" t="s">
        <v>72</v>
      </c>
      <c r="F194" s="7" t="s">
        <v>73</v>
      </c>
      <c r="G194" s="8">
        <v>1032700</v>
      </c>
      <c r="H194" s="8">
        <v>669930.72</v>
      </c>
    </row>
    <row r="195" spans="1:8" ht="56.25" outlineLevel="1">
      <c r="A195" s="6" t="s">
        <v>221</v>
      </c>
      <c r="B195" s="7" t="s">
        <v>222</v>
      </c>
      <c r="C195" s="6" t="s">
        <v>223</v>
      </c>
      <c r="D195" s="7" t="s">
        <v>224</v>
      </c>
      <c r="E195" s="6" t="s">
        <v>26</v>
      </c>
      <c r="F195" s="7" t="s">
        <v>27</v>
      </c>
      <c r="G195" s="8">
        <v>8283491.13</v>
      </c>
      <c r="H195" s="8">
        <v>4425646.62</v>
      </c>
    </row>
    <row r="196" spans="1:8" ht="168.75" outlineLevel="1">
      <c r="A196" s="6" t="s">
        <v>221</v>
      </c>
      <c r="B196" s="7" t="s">
        <v>222</v>
      </c>
      <c r="C196" s="6" t="s">
        <v>223</v>
      </c>
      <c r="D196" s="7" t="s">
        <v>224</v>
      </c>
      <c r="E196" s="6" t="s">
        <v>307</v>
      </c>
      <c r="F196" s="17" t="s">
        <v>75</v>
      </c>
      <c r="G196" s="8">
        <v>600</v>
      </c>
      <c r="H196" s="8">
        <v>600</v>
      </c>
    </row>
    <row r="197" spans="1:8" ht="22.5" outlineLevel="1">
      <c r="A197" s="6" t="s">
        <v>221</v>
      </c>
      <c r="B197" s="7" t="s">
        <v>222</v>
      </c>
      <c r="C197" s="6" t="s">
        <v>223</v>
      </c>
      <c r="D197" s="7" t="s">
        <v>224</v>
      </c>
      <c r="E197" s="6" t="s">
        <v>28</v>
      </c>
      <c r="F197" s="7" t="s">
        <v>29</v>
      </c>
      <c r="G197" s="8">
        <v>13010.98</v>
      </c>
      <c r="H197" s="8">
        <v>9596.97</v>
      </c>
    </row>
    <row r="198" spans="1:8" ht="101.25" outlineLevel="1">
      <c r="A198" s="6" t="s">
        <v>221</v>
      </c>
      <c r="B198" s="7" t="s">
        <v>222</v>
      </c>
      <c r="C198" s="6" t="s">
        <v>227</v>
      </c>
      <c r="D198" s="7" t="s">
        <v>228</v>
      </c>
      <c r="E198" s="6" t="s">
        <v>70</v>
      </c>
      <c r="F198" s="7" t="s">
        <v>71</v>
      </c>
      <c r="G198" s="8">
        <v>10020416</v>
      </c>
      <c r="H198" s="8">
        <v>7531298.8</v>
      </c>
    </row>
    <row r="199" spans="1:8" ht="101.25" outlineLevel="1">
      <c r="A199" s="6" t="s">
        <v>221</v>
      </c>
      <c r="B199" s="7" t="s">
        <v>222</v>
      </c>
      <c r="C199" s="6" t="s">
        <v>227</v>
      </c>
      <c r="D199" s="7" t="s">
        <v>228</v>
      </c>
      <c r="E199" s="6" t="s">
        <v>225</v>
      </c>
      <c r="F199" s="7" t="s">
        <v>226</v>
      </c>
      <c r="G199" s="8">
        <v>600</v>
      </c>
      <c r="H199" s="8">
        <v>450</v>
      </c>
    </row>
    <row r="200" spans="1:8" ht="101.25" outlineLevel="1">
      <c r="A200" s="6" t="s">
        <v>221</v>
      </c>
      <c r="B200" s="7" t="s">
        <v>222</v>
      </c>
      <c r="C200" s="6" t="s">
        <v>227</v>
      </c>
      <c r="D200" s="7" t="s">
        <v>228</v>
      </c>
      <c r="E200" s="6" t="s">
        <v>72</v>
      </c>
      <c r="F200" s="7" t="s">
        <v>73</v>
      </c>
      <c r="G200" s="8">
        <v>2928484</v>
      </c>
      <c r="H200" s="8">
        <v>2282900</v>
      </c>
    </row>
    <row r="201" spans="1:8" ht="101.25" outlineLevel="1">
      <c r="A201" s="6" t="s">
        <v>221</v>
      </c>
      <c r="B201" s="7" t="s">
        <v>222</v>
      </c>
      <c r="C201" s="6" t="s">
        <v>229</v>
      </c>
      <c r="D201" s="7" t="s">
        <v>230</v>
      </c>
      <c r="E201" s="6" t="s">
        <v>70</v>
      </c>
      <c r="F201" s="7" t="s">
        <v>71</v>
      </c>
      <c r="G201" s="8">
        <v>2627884</v>
      </c>
      <c r="H201" s="8">
        <v>2222631.53</v>
      </c>
    </row>
    <row r="202" spans="1:8" ht="101.25" outlineLevel="1">
      <c r="A202" s="6" t="s">
        <v>221</v>
      </c>
      <c r="B202" s="7" t="s">
        <v>222</v>
      </c>
      <c r="C202" s="6" t="s">
        <v>229</v>
      </c>
      <c r="D202" s="7" t="s">
        <v>230</v>
      </c>
      <c r="E202" s="6" t="s">
        <v>225</v>
      </c>
      <c r="F202" s="7" t="s">
        <v>226</v>
      </c>
      <c r="G202" s="8">
        <v>1800</v>
      </c>
      <c r="H202" s="8">
        <v>609.51</v>
      </c>
    </row>
    <row r="203" spans="1:8" ht="101.25" outlineLevel="1">
      <c r="A203" s="6" t="s">
        <v>221</v>
      </c>
      <c r="B203" s="7" t="s">
        <v>222</v>
      </c>
      <c r="C203" s="6" t="s">
        <v>229</v>
      </c>
      <c r="D203" s="7" t="s">
        <v>230</v>
      </c>
      <c r="E203" s="6" t="s">
        <v>72</v>
      </c>
      <c r="F203" s="7" t="s">
        <v>73</v>
      </c>
      <c r="G203" s="8">
        <v>831416</v>
      </c>
      <c r="H203" s="8">
        <v>623300</v>
      </c>
    </row>
    <row r="204" spans="1:8" ht="90" outlineLevel="1">
      <c r="A204" s="6" t="s">
        <v>221</v>
      </c>
      <c r="B204" s="7" t="s">
        <v>222</v>
      </c>
      <c r="C204" s="6" t="s">
        <v>231</v>
      </c>
      <c r="D204" s="7" t="s">
        <v>232</v>
      </c>
      <c r="E204" s="6" t="s">
        <v>26</v>
      </c>
      <c r="F204" s="7" t="s">
        <v>27</v>
      </c>
      <c r="G204" s="8">
        <v>214500</v>
      </c>
      <c r="H204" s="8">
        <v>32700</v>
      </c>
    </row>
    <row r="205" spans="1:8" ht="56.25" outlineLevel="1">
      <c r="A205" s="6" t="s">
        <v>221</v>
      </c>
      <c r="B205" s="7" t="s">
        <v>222</v>
      </c>
      <c r="C205" s="6" t="s">
        <v>233</v>
      </c>
      <c r="D205" s="7" t="s">
        <v>234</v>
      </c>
      <c r="E205" s="6" t="s">
        <v>26</v>
      </c>
      <c r="F205" s="7" t="s">
        <v>27</v>
      </c>
      <c r="G205" s="8">
        <v>52996.61</v>
      </c>
      <c r="H205" s="8"/>
    </row>
    <row r="206" spans="1:8" ht="45" outlineLevel="1">
      <c r="A206" s="6" t="s">
        <v>221</v>
      </c>
      <c r="B206" s="7" t="s">
        <v>222</v>
      </c>
      <c r="C206" s="6" t="s">
        <v>87</v>
      </c>
      <c r="D206" s="7" t="s">
        <v>43</v>
      </c>
      <c r="E206" s="6" t="s">
        <v>44</v>
      </c>
      <c r="F206" s="7" t="s">
        <v>45</v>
      </c>
      <c r="G206" s="8">
        <v>52311</v>
      </c>
      <c r="H206" s="8">
        <v>46346</v>
      </c>
    </row>
    <row r="207" spans="1:8" ht="12.75">
      <c r="A207" s="9" t="s">
        <v>221</v>
      </c>
      <c r="B207" s="10" t="s">
        <v>222</v>
      </c>
      <c r="C207" s="11"/>
      <c r="D207" s="10"/>
      <c r="E207" s="11"/>
      <c r="F207" s="10"/>
      <c r="G207" s="12">
        <v>28997059.72</v>
      </c>
      <c r="H207" s="12">
        <f>SUM(H192:H206)</f>
        <v>19999755.960000005</v>
      </c>
    </row>
    <row r="208" spans="1:8" ht="56.25" outlineLevel="1">
      <c r="A208" s="6" t="s">
        <v>170</v>
      </c>
      <c r="B208" s="7" t="s">
        <v>171</v>
      </c>
      <c r="C208" s="6" t="s">
        <v>235</v>
      </c>
      <c r="D208" s="7" t="s">
        <v>236</v>
      </c>
      <c r="E208" s="6" t="s">
        <v>26</v>
      </c>
      <c r="F208" s="7" t="s">
        <v>27</v>
      </c>
      <c r="G208" s="8">
        <v>11500</v>
      </c>
      <c r="H208" s="8">
        <v>1000</v>
      </c>
    </row>
    <row r="209" spans="1:8" ht="56.25" outlineLevel="1">
      <c r="A209" s="6" t="s">
        <v>170</v>
      </c>
      <c r="B209" s="7" t="s">
        <v>171</v>
      </c>
      <c r="C209" s="6" t="s">
        <v>237</v>
      </c>
      <c r="D209" s="7" t="s">
        <v>236</v>
      </c>
      <c r="E209" s="6" t="s">
        <v>26</v>
      </c>
      <c r="F209" s="7" t="s">
        <v>27</v>
      </c>
      <c r="G209" s="8">
        <v>32125</v>
      </c>
      <c r="H209" s="8">
        <v>20625</v>
      </c>
    </row>
    <row r="210" spans="1:8" ht="56.25" outlineLevel="1">
      <c r="A210" s="6" t="s">
        <v>170</v>
      </c>
      <c r="B210" s="7" t="s">
        <v>171</v>
      </c>
      <c r="C210" s="6" t="s">
        <v>238</v>
      </c>
      <c r="D210" s="7" t="s">
        <v>239</v>
      </c>
      <c r="E210" s="6" t="s">
        <v>26</v>
      </c>
      <c r="F210" s="7" t="s">
        <v>27</v>
      </c>
      <c r="G210" s="8">
        <v>23348879.87</v>
      </c>
      <c r="H210" s="8">
        <v>13691547.37</v>
      </c>
    </row>
    <row r="211" spans="1:8" ht="168.75" outlineLevel="1">
      <c r="A211" s="6" t="s">
        <v>170</v>
      </c>
      <c r="B211" s="7" t="s">
        <v>171</v>
      </c>
      <c r="C211" s="6" t="s">
        <v>238</v>
      </c>
      <c r="D211" s="7" t="s">
        <v>239</v>
      </c>
      <c r="E211" s="6" t="s">
        <v>74</v>
      </c>
      <c r="F211" s="17" t="s">
        <v>75</v>
      </c>
      <c r="G211" s="8">
        <v>5057</v>
      </c>
      <c r="H211" s="8">
        <v>5056.09</v>
      </c>
    </row>
    <row r="212" spans="1:8" ht="22.5" outlineLevel="1">
      <c r="A212" s="6" t="s">
        <v>170</v>
      </c>
      <c r="B212" s="7" t="s">
        <v>171</v>
      </c>
      <c r="C212" s="6" t="s">
        <v>238</v>
      </c>
      <c r="D212" s="7" t="s">
        <v>239</v>
      </c>
      <c r="E212" s="6" t="s">
        <v>28</v>
      </c>
      <c r="F212" s="7" t="s">
        <v>29</v>
      </c>
      <c r="G212" s="8">
        <v>131011.02</v>
      </c>
      <c r="H212" s="8">
        <v>73479.68</v>
      </c>
    </row>
    <row r="213" spans="1:8" ht="45" outlineLevel="1">
      <c r="A213" s="6" t="s">
        <v>170</v>
      </c>
      <c r="B213" s="7" t="s">
        <v>171</v>
      </c>
      <c r="C213" s="6" t="s">
        <v>240</v>
      </c>
      <c r="D213" s="7" t="s">
        <v>241</v>
      </c>
      <c r="E213" s="6" t="s">
        <v>70</v>
      </c>
      <c r="F213" s="7" t="s">
        <v>71</v>
      </c>
      <c r="G213" s="8">
        <v>4447210</v>
      </c>
      <c r="H213" s="8">
        <v>3047095.83</v>
      </c>
    </row>
    <row r="214" spans="1:8" ht="45" outlineLevel="1">
      <c r="A214" s="6" t="s">
        <v>170</v>
      </c>
      <c r="B214" s="7" t="s">
        <v>171</v>
      </c>
      <c r="C214" s="6" t="s">
        <v>240</v>
      </c>
      <c r="D214" s="7" t="s">
        <v>241</v>
      </c>
      <c r="E214" s="6" t="s">
        <v>225</v>
      </c>
      <c r="F214" s="7" t="s">
        <v>226</v>
      </c>
      <c r="G214" s="8">
        <v>20600</v>
      </c>
      <c r="H214" s="8">
        <v>7828.33</v>
      </c>
    </row>
    <row r="215" spans="1:8" ht="67.5" outlineLevel="1">
      <c r="A215" s="6" t="s">
        <v>170</v>
      </c>
      <c r="B215" s="7" t="s">
        <v>171</v>
      </c>
      <c r="C215" s="6" t="s">
        <v>240</v>
      </c>
      <c r="D215" s="7" t="s">
        <v>241</v>
      </c>
      <c r="E215" s="6" t="s">
        <v>72</v>
      </c>
      <c r="F215" s="7" t="s">
        <v>73</v>
      </c>
      <c r="G215" s="8">
        <v>1379590</v>
      </c>
      <c r="H215" s="8">
        <v>1051472.57</v>
      </c>
    </row>
    <row r="216" spans="1:8" ht="56.25" outlineLevel="1">
      <c r="A216" s="6" t="s">
        <v>170</v>
      </c>
      <c r="B216" s="7" t="s">
        <v>171</v>
      </c>
      <c r="C216" s="6" t="s">
        <v>240</v>
      </c>
      <c r="D216" s="7" t="s">
        <v>241</v>
      </c>
      <c r="E216" s="6" t="s">
        <v>26</v>
      </c>
      <c r="F216" s="7" t="s">
        <v>27</v>
      </c>
      <c r="G216" s="8">
        <v>810612</v>
      </c>
      <c r="H216" s="8">
        <v>479291.17</v>
      </c>
    </row>
    <row r="217" spans="1:8" ht="45" outlineLevel="1">
      <c r="A217" s="6" t="s">
        <v>170</v>
      </c>
      <c r="B217" s="7" t="s">
        <v>171</v>
      </c>
      <c r="C217" s="6" t="s">
        <v>240</v>
      </c>
      <c r="D217" s="7" t="s">
        <v>241</v>
      </c>
      <c r="E217" s="6" t="s">
        <v>28</v>
      </c>
      <c r="F217" s="7" t="s">
        <v>29</v>
      </c>
      <c r="G217" s="8">
        <v>2129</v>
      </c>
      <c r="H217" s="8">
        <v>2041.85</v>
      </c>
    </row>
    <row r="218" spans="1:8" ht="90" outlineLevel="1">
      <c r="A218" s="6" t="s">
        <v>170</v>
      </c>
      <c r="B218" s="7" t="s">
        <v>171</v>
      </c>
      <c r="C218" s="6" t="s">
        <v>242</v>
      </c>
      <c r="D218" s="7" t="s">
        <v>243</v>
      </c>
      <c r="E218" s="6" t="s">
        <v>70</v>
      </c>
      <c r="F218" s="7" t="s">
        <v>71</v>
      </c>
      <c r="G218" s="8">
        <v>53840270</v>
      </c>
      <c r="H218" s="8">
        <v>50952680.62</v>
      </c>
    </row>
    <row r="219" spans="1:8" ht="90" outlineLevel="1">
      <c r="A219" s="6" t="s">
        <v>170</v>
      </c>
      <c r="B219" s="7" t="s">
        <v>171</v>
      </c>
      <c r="C219" s="6" t="s">
        <v>242</v>
      </c>
      <c r="D219" s="7" t="s">
        <v>243</v>
      </c>
      <c r="E219" s="6" t="s">
        <v>225</v>
      </c>
      <c r="F219" s="7" t="s">
        <v>226</v>
      </c>
      <c r="G219" s="8">
        <v>3600</v>
      </c>
      <c r="H219" s="8">
        <v>2980.65</v>
      </c>
    </row>
    <row r="220" spans="1:8" ht="90" outlineLevel="1">
      <c r="A220" s="6" t="s">
        <v>170</v>
      </c>
      <c r="B220" s="7" t="s">
        <v>171</v>
      </c>
      <c r="C220" s="6" t="s">
        <v>242</v>
      </c>
      <c r="D220" s="7" t="s">
        <v>243</v>
      </c>
      <c r="E220" s="6" t="s">
        <v>72</v>
      </c>
      <c r="F220" s="7" t="s">
        <v>73</v>
      </c>
      <c r="G220" s="8">
        <v>18122030</v>
      </c>
      <c r="H220" s="8">
        <v>17643300</v>
      </c>
    </row>
    <row r="221" spans="1:8" ht="90" outlineLevel="1">
      <c r="A221" s="6" t="s">
        <v>170</v>
      </c>
      <c r="B221" s="7" t="s">
        <v>171</v>
      </c>
      <c r="C221" s="6" t="s">
        <v>244</v>
      </c>
      <c r="D221" s="7" t="s">
        <v>245</v>
      </c>
      <c r="E221" s="6" t="s">
        <v>70</v>
      </c>
      <c r="F221" s="7" t="s">
        <v>71</v>
      </c>
      <c r="G221" s="8">
        <v>18337015</v>
      </c>
      <c r="H221" s="8">
        <v>16804722.66</v>
      </c>
    </row>
    <row r="222" spans="1:8" ht="90" outlineLevel="1">
      <c r="A222" s="6" t="s">
        <v>170</v>
      </c>
      <c r="B222" s="7" t="s">
        <v>171</v>
      </c>
      <c r="C222" s="6" t="s">
        <v>244</v>
      </c>
      <c r="D222" s="7" t="s">
        <v>245</v>
      </c>
      <c r="E222" s="6" t="s">
        <v>225</v>
      </c>
      <c r="F222" s="7" t="s">
        <v>226</v>
      </c>
      <c r="G222" s="8">
        <v>4200</v>
      </c>
      <c r="H222" s="8">
        <v>2180.26</v>
      </c>
    </row>
    <row r="223" spans="1:8" ht="90" outlineLevel="1">
      <c r="A223" s="6" t="s">
        <v>170</v>
      </c>
      <c r="B223" s="7" t="s">
        <v>171</v>
      </c>
      <c r="C223" s="6" t="s">
        <v>244</v>
      </c>
      <c r="D223" s="7" t="s">
        <v>245</v>
      </c>
      <c r="E223" s="6" t="s">
        <v>72</v>
      </c>
      <c r="F223" s="7" t="s">
        <v>73</v>
      </c>
      <c r="G223" s="8">
        <v>6582585</v>
      </c>
      <c r="H223" s="8">
        <v>5497700</v>
      </c>
    </row>
    <row r="224" spans="1:8" ht="78.75" outlineLevel="1">
      <c r="A224" s="6" t="s">
        <v>170</v>
      </c>
      <c r="B224" s="7" t="s">
        <v>171</v>
      </c>
      <c r="C224" s="6" t="s">
        <v>246</v>
      </c>
      <c r="D224" s="7" t="s">
        <v>247</v>
      </c>
      <c r="E224" s="6" t="s">
        <v>26</v>
      </c>
      <c r="F224" s="7" t="s">
        <v>27</v>
      </c>
      <c r="G224" s="8">
        <v>2304100</v>
      </c>
      <c r="H224" s="8">
        <v>1452787.74</v>
      </c>
    </row>
    <row r="225" spans="1:8" ht="56.25" outlineLevel="1">
      <c r="A225" s="6" t="s">
        <v>170</v>
      </c>
      <c r="B225" s="7" t="s">
        <v>171</v>
      </c>
      <c r="C225" s="6" t="s">
        <v>248</v>
      </c>
      <c r="D225" s="7" t="s">
        <v>249</v>
      </c>
      <c r="E225" s="6" t="s">
        <v>26</v>
      </c>
      <c r="F225" s="7" t="s">
        <v>27</v>
      </c>
      <c r="G225" s="8">
        <v>1638200</v>
      </c>
      <c r="H225" s="8">
        <v>1442600</v>
      </c>
    </row>
    <row r="226" spans="1:8" ht="56.25" outlineLevel="1">
      <c r="A226" s="6" t="s">
        <v>170</v>
      </c>
      <c r="B226" s="7" t="s">
        <v>171</v>
      </c>
      <c r="C226" s="6" t="s">
        <v>250</v>
      </c>
      <c r="D226" s="7" t="s">
        <v>236</v>
      </c>
      <c r="E226" s="6" t="s">
        <v>26</v>
      </c>
      <c r="F226" s="7" t="s">
        <v>27</v>
      </c>
      <c r="G226" s="8">
        <v>30000</v>
      </c>
      <c r="H226" s="8">
        <v>5500</v>
      </c>
    </row>
    <row r="227" spans="1:8" ht="56.25" outlineLevel="1">
      <c r="A227" s="6" t="s">
        <v>170</v>
      </c>
      <c r="B227" s="7" t="s">
        <v>171</v>
      </c>
      <c r="C227" s="6" t="s">
        <v>217</v>
      </c>
      <c r="D227" s="7" t="s">
        <v>218</v>
      </c>
      <c r="E227" s="6" t="s">
        <v>26</v>
      </c>
      <c r="F227" s="7" t="s">
        <v>27</v>
      </c>
      <c r="G227" s="8">
        <v>824603.39</v>
      </c>
      <c r="H227" s="8">
        <v>481114</v>
      </c>
    </row>
    <row r="228" spans="1:8" ht="90" outlineLevel="1">
      <c r="A228" s="6" t="s">
        <v>170</v>
      </c>
      <c r="B228" s="7" t="s">
        <v>171</v>
      </c>
      <c r="C228" s="6" t="s">
        <v>308</v>
      </c>
      <c r="D228" s="7" t="s">
        <v>309</v>
      </c>
      <c r="E228" s="6" t="s">
        <v>302</v>
      </c>
      <c r="F228" s="7" t="s">
        <v>27</v>
      </c>
      <c r="G228" s="8">
        <v>1399900</v>
      </c>
      <c r="H228" s="8">
        <v>1399900</v>
      </c>
    </row>
    <row r="229" spans="1:8" ht="180" outlineLevel="1">
      <c r="A229" s="6" t="s">
        <v>170</v>
      </c>
      <c r="B229" s="7" t="s">
        <v>171</v>
      </c>
      <c r="C229" s="6" t="s">
        <v>178</v>
      </c>
      <c r="D229" s="17" t="s">
        <v>179</v>
      </c>
      <c r="E229" s="6" t="s">
        <v>70</v>
      </c>
      <c r="F229" s="7" t="s">
        <v>71</v>
      </c>
      <c r="G229" s="8">
        <v>17050</v>
      </c>
      <c r="H229" s="8">
        <v>14880</v>
      </c>
    </row>
    <row r="230" spans="1:8" ht="180" outlineLevel="1">
      <c r="A230" s="6" t="s">
        <v>170</v>
      </c>
      <c r="B230" s="7" t="s">
        <v>171</v>
      </c>
      <c r="C230" s="6" t="s">
        <v>178</v>
      </c>
      <c r="D230" s="17" t="s">
        <v>179</v>
      </c>
      <c r="E230" s="6" t="s">
        <v>72</v>
      </c>
      <c r="F230" s="7" t="s">
        <v>73</v>
      </c>
      <c r="G230" s="8">
        <v>5150</v>
      </c>
      <c r="H230" s="8">
        <v>4493.76</v>
      </c>
    </row>
    <row r="231" spans="1:8" ht="101.25" outlineLevel="1">
      <c r="A231" s="6" t="s">
        <v>170</v>
      </c>
      <c r="B231" s="7" t="s">
        <v>171</v>
      </c>
      <c r="C231" s="6" t="s">
        <v>251</v>
      </c>
      <c r="D231" s="7" t="s">
        <v>252</v>
      </c>
      <c r="E231" s="6" t="s">
        <v>26</v>
      </c>
      <c r="F231" s="7" t="s">
        <v>27</v>
      </c>
      <c r="G231" s="8">
        <v>1267700</v>
      </c>
      <c r="H231" s="8">
        <v>1267700</v>
      </c>
    </row>
    <row r="232" spans="1:8" ht="45" outlineLevel="1">
      <c r="A232" s="6" t="s">
        <v>170</v>
      </c>
      <c r="B232" s="7" t="s">
        <v>171</v>
      </c>
      <c r="C232" s="6" t="s">
        <v>87</v>
      </c>
      <c r="D232" s="7" t="s">
        <v>43</v>
      </c>
      <c r="E232" s="6" t="s">
        <v>44</v>
      </c>
      <c r="F232" s="7" t="s">
        <v>45</v>
      </c>
      <c r="G232" s="8">
        <v>840200</v>
      </c>
      <c r="H232" s="8">
        <v>546900</v>
      </c>
    </row>
    <row r="233" spans="1:8" ht="90" outlineLevel="1">
      <c r="A233" s="28" t="s">
        <v>170</v>
      </c>
      <c r="B233" s="7" t="s">
        <v>171</v>
      </c>
      <c r="C233" s="29" t="s">
        <v>310</v>
      </c>
      <c r="D233" s="7" t="s">
        <v>311</v>
      </c>
      <c r="E233" s="29" t="s">
        <v>302</v>
      </c>
      <c r="F233" s="7" t="s">
        <v>27</v>
      </c>
      <c r="G233" s="30">
        <v>166600</v>
      </c>
      <c r="H233" s="30"/>
    </row>
    <row r="234" spans="1:8" ht="12.75">
      <c r="A234" s="9" t="s">
        <v>170</v>
      </c>
      <c r="B234" s="10" t="s">
        <v>171</v>
      </c>
      <c r="C234" s="11"/>
      <c r="D234" s="10"/>
      <c r="E234" s="11"/>
      <c r="F234" s="10"/>
      <c r="G234" s="12">
        <v>135571917.28</v>
      </c>
      <c r="H234" s="12">
        <f>SUM(H208:H233)</f>
        <v>115898877.58</v>
      </c>
    </row>
    <row r="235" spans="1:8" ht="56.25" outlineLevel="1">
      <c r="A235" s="6" t="s">
        <v>106</v>
      </c>
      <c r="B235" s="7" t="s">
        <v>107</v>
      </c>
      <c r="C235" s="6" t="s">
        <v>110</v>
      </c>
      <c r="D235" s="7" t="s">
        <v>111</v>
      </c>
      <c r="E235" s="6" t="s">
        <v>26</v>
      </c>
      <c r="F235" s="7" t="s">
        <v>27</v>
      </c>
      <c r="G235" s="8">
        <v>193848</v>
      </c>
      <c r="H235" s="8">
        <v>144000</v>
      </c>
    </row>
    <row r="236" spans="1:8" ht="33.75">
      <c r="A236" s="9" t="s">
        <v>106</v>
      </c>
      <c r="B236" s="10" t="s">
        <v>107</v>
      </c>
      <c r="C236" s="11"/>
      <c r="D236" s="10"/>
      <c r="E236" s="11"/>
      <c r="F236" s="10"/>
      <c r="G236" s="12">
        <v>193848</v>
      </c>
      <c r="H236" s="12">
        <f>H235</f>
        <v>144000</v>
      </c>
    </row>
    <row r="237" spans="1:8" ht="101.25" outlineLevel="1">
      <c r="A237" s="6" t="s">
        <v>180</v>
      </c>
      <c r="B237" s="7" t="s">
        <v>181</v>
      </c>
      <c r="C237" s="6" t="s">
        <v>253</v>
      </c>
      <c r="D237" s="7" t="s">
        <v>254</v>
      </c>
      <c r="E237" s="6" t="s">
        <v>26</v>
      </c>
      <c r="F237" s="7" t="s">
        <v>27</v>
      </c>
      <c r="G237" s="8">
        <v>1713600</v>
      </c>
      <c r="H237" s="8">
        <v>1453824.17</v>
      </c>
    </row>
    <row r="238" spans="1:8" ht="22.5">
      <c r="A238" s="9" t="s">
        <v>180</v>
      </c>
      <c r="B238" s="10" t="s">
        <v>181</v>
      </c>
      <c r="C238" s="11"/>
      <c r="D238" s="10"/>
      <c r="E238" s="11"/>
      <c r="F238" s="10"/>
      <c r="G238" s="12">
        <v>1713600</v>
      </c>
      <c r="H238" s="12">
        <f>H237</f>
        <v>1453824.17</v>
      </c>
    </row>
    <row r="239" spans="1:8" ht="56.25" outlineLevel="1">
      <c r="A239" s="6" t="s">
        <v>255</v>
      </c>
      <c r="B239" s="7" t="s">
        <v>256</v>
      </c>
      <c r="C239" s="6" t="s">
        <v>235</v>
      </c>
      <c r="D239" s="7" t="s">
        <v>236</v>
      </c>
      <c r="E239" s="6" t="s">
        <v>26</v>
      </c>
      <c r="F239" s="7" t="s">
        <v>27</v>
      </c>
      <c r="G239" s="8">
        <v>2500</v>
      </c>
      <c r="H239" s="8">
        <v>2500</v>
      </c>
    </row>
    <row r="240" spans="1:8" ht="56.25" outlineLevel="1">
      <c r="A240" s="6" t="s">
        <v>255</v>
      </c>
      <c r="B240" s="7" t="s">
        <v>256</v>
      </c>
      <c r="C240" s="6" t="s">
        <v>237</v>
      </c>
      <c r="D240" s="7" t="s">
        <v>236</v>
      </c>
      <c r="E240" s="6" t="s">
        <v>26</v>
      </c>
      <c r="F240" s="7" t="s">
        <v>27</v>
      </c>
      <c r="G240" s="8">
        <v>9375</v>
      </c>
      <c r="H240" s="8">
        <v>9375</v>
      </c>
    </row>
    <row r="241" spans="1:8" ht="56.25" outlineLevel="1">
      <c r="A241" s="6" t="s">
        <v>255</v>
      </c>
      <c r="B241" s="7" t="s">
        <v>256</v>
      </c>
      <c r="C241" s="6" t="s">
        <v>257</v>
      </c>
      <c r="D241" s="7" t="s">
        <v>258</v>
      </c>
      <c r="E241" s="6" t="s">
        <v>70</v>
      </c>
      <c r="F241" s="7" t="s">
        <v>71</v>
      </c>
      <c r="G241" s="8">
        <v>3543075</v>
      </c>
      <c r="H241" s="8">
        <v>2545304.85</v>
      </c>
    </row>
    <row r="242" spans="1:8" ht="56.25" outlineLevel="1">
      <c r="A242" s="6" t="s">
        <v>255</v>
      </c>
      <c r="B242" s="7" t="s">
        <v>256</v>
      </c>
      <c r="C242" s="6" t="s">
        <v>257</v>
      </c>
      <c r="D242" s="7" t="s">
        <v>258</v>
      </c>
      <c r="E242" s="6" t="s">
        <v>225</v>
      </c>
      <c r="F242" s="7" t="s">
        <v>226</v>
      </c>
      <c r="G242" s="8">
        <v>100</v>
      </c>
      <c r="H242" s="8">
        <v>100</v>
      </c>
    </row>
    <row r="243" spans="1:8" ht="67.5" outlineLevel="1">
      <c r="A243" s="6" t="s">
        <v>255</v>
      </c>
      <c r="B243" s="7" t="s">
        <v>256</v>
      </c>
      <c r="C243" s="6" t="s">
        <v>257</v>
      </c>
      <c r="D243" s="7" t="s">
        <v>258</v>
      </c>
      <c r="E243" s="6" t="s">
        <v>72</v>
      </c>
      <c r="F243" s="7" t="s">
        <v>73</v>
      </c>
      <c r="G243" s="8">
        <v>1083100</v>
      </c>
      <c r="H243" s="8">
        <v>834516.97</v>
      </c>
    </row>
    <row r="244" spans="1:8" ht="56.25" outlineLevel="1">
      <c r="A244" s="6" t="s">
        <v>255</v>
      </c>
      <c r="B244" s="7" t="s">
        <v>256</v>
      </c>
      <c r="C244" s="6" t="s">
        <v>257</v>
      </c>
      <c r="D244" s="7" t="s">
        <v>258</v>
      </c>
      <c r="E244" s="6" t="s">
        <v>26</v>
      </c>
      <c r="F244" s="7" t="s">
        <v>27</v>
      </c>
      <c r="G244" s="8">
        <v>701636</v>
      </c>
      <c r="H244" s="8">
        <v>424075.8</v>
      </c>
    </row>
    <row r="245" spans="1:8" ht="168.75" outlineLevel="1">
      <c r="A245" s="6" t="s">
        <v>255</v>
      </c>
      <c r="B245" s="7" t="s">
        <v>256</v>
      </c>
      <c r="C245" s="6" t="s">
        <v>257</v>
      </c>
      <c r="D245" s="7" t="s">
        <v>258</v>
      </c>
      <c r="E245" s="6" t="s">
        <v>74</v>
      </c>
      <c r="F245" s="17" t="s">
        <v>75</v>
      </c>
      <c r="G245" s="8">
        <v>5312</v>
      </c>
      <c r="H245" s="8">
        <v>4311.01</v>
      </c>
    </row>
    <row r="246" spans="1:8" ht="56.25" outlineLevel="1">
      <c r="A246" s="6" t="s">
        <v>255</v>
      </c>
      <c r="B246" s="7" t="s">
        <v>256</v>
      </c>
      <c r="C246" s="6" t="s">
        <v>257</v>
      </c>
      <c r="D246" s="7" t="s">
        <v>258</v>
      </c>
      <c r="E246" s="6" t="s">
        <v>28</v>
      </c>
      <c r="F246" s="7" t="s">
        <v>29</v>
      </c>
      <c r="G246" s="8">
        <v>9500</v>
      </c>
      <c r="H246" s="8">
        <v>2372.83</v>
      </c>
    </row>
    <row r="247" spans="1:8" ht="45" outlineLevel="1">
      <c r="A247" s="6" t="s">
        <v>255</v>
      </c>
      <c r="B247" s="7" t="s">
        <v>256</v>
      </c>
      <c r="C247" s="6" t="s">
        <v>87</v>
      </c>
      <c r="D247" s="7" t="s">
        <v>43</v>
      </c>
      <c r="E247" s="6" t="s">
        <v>44</v>
      </c>
      <c r="F247" s="7" t="s">
        <v>45</v>
      </c>
      <c r="G247" s="8">
        <v>62300</v>
      </c>
      <c r="H247" s="8">
        <v>24791</v>
      </c>
    </row>
    <row r="248" spans="1:8" ht="45" outlineLevel="1">
      <c r="A248" s="6" t="s">
        <v>255</v>
      </c>
      <c r="B248" s="7" t="s">
        <v>256</v>
      </c>
      <c r="C248" s="6" t="s">
        <v>87</v>
      </c>
      <c r="D248" s="7" t="s">
        <v>43</v>
      </c>
      <c r="E248" s="6" t="s">
        <v>28</v>
      </c>
      <c r="F248" s="7" t="s">
        <v>29</v>
      </c>
      <c r="G248" s="8">
        <v>25477</v>
      </c>
      <c r="H248" s="8">
        <v>6425.09</v>
      </c>
    </row>
    <row r="249" spans="1:8" ht="22.5">
      <c r="A249" s="9" t="s">
        <v>255</v>
      </c>
      <c r="B249" s="10" t="s">
        <v>256</v>
      </c>
      <c r="C249" s="11"/>
      <c r="D249" s="10"/>
      <c r="E249" s="11"/>
      <c r="F249" s="10"/>
      <c r="G249" s="12">
        <v>5442375</v>
      </c>
      <c r="H249" s="12">
        <f>SUM(H239:H248)</f>
        <v>3853772.55</v>
      </c>
    </row>
    <row r="250" spans="1:8" ht="135" outlineLevel="1">
      <c r="A250" s="6" t="s">
        <v>118</v>
      </c>
      <c r="B250" s="7" t="s">
        <v>119</v>
      </c>
      <c r="C250" s="6" t="s">
        <v>259</v>
      </c>
      <c r="D250" s="7" t="s">
        <v>260</v>
      </c>
      <c r="E250" s="6" t="s">
        <v>126</v>
      </c>
      <c r="F250" s="7" t="s">
        <v>127</v>
      </c>
      <c r="G250" s="8">
        <v>3361100</v>
      </c>
      <c r="H250" s="8">
        <v>3361100</v>
      </c>
    </row>
    <row r="251" spans="1:8" ht="146.25" outlineLevel="1">
      <c r="A251" s="6" t="s">
        <v>118</v>
      </c>
      <c r="B251" s="7" t="s">
        <v>119</v>
      </c>
      <c r="C251" s="6" t="s">
        <v>261</v>
      </c>
      <c r="D251" s="7" t="s">
        <v>262</v>
      </c>
      <c r="E251" s="6" t="s">
        <v>126</v>
      </c>
      <c r="F251" s="7" t="s">
        <v>127</v>
      </c>
      <c r="G251" s="8">
        <v>91600</v>
      </c>
      <c r="H251" s="8">
        <v>38000</v>
      </c>
    </row>
    <row r="252" spans="1:8" ht="22.5">
      <c r="A252" s="9" t="s">
        <v>118</v>
      </c>
      <c r="B252" s="10" t="s">
        <v>119</v>
      </c>
      <c r="C252" s="11"/>
      <c r="D252" s="10"/>
      <c r="E252" s="11"/>
      <c r="F252" s="10"/>
      <c r="G252" s="12">
        <v>3452700</v>
      </c>
      <c r="H252" s="12">
        <f>H250+H251</f>
        <v>3399100</v>
      </c>
    </row>
    <row r="253" spans="1:8" ht="146.25" outlineLevel="1">
      <c r="A253" s="6" t="s">
        <v>263</v>
      </c>
      <c r="B253" s="7" t="s">
        <v>264</v>
      </c>
      <c r="C253" s="6" t="s">
        <v>265</v>
      </c>
      <c r="D253" s="7" t="s">
        <v>266</v>
      </c>
      <c r="E253" s="6" t="s">
        <v>126</v>
      </c>
      <c r="F253" s="7" t="s">
        <v>127</v>
      </c>
      <c r="G253" s="8">
        <v>1058800</v>
      </c>
      <c r="H253" s="8">
        <v>1034200</v>
      </c>
    </row>
    <row r="254" spans="1:8" ht="45" outlineLevel="1">
      <c r="A254" s="6" t="s">
        <v>263</v>
      </c>
      <c r="B254" s="7" t="s">
        <v>264</v>
      </c>
      <c r="C254" s="6" t="s">
        <v>267</v>
      </c>
      <c r="D254" s="7" t="s">
        <v>268</v>
      </c>
      <c r="E254" s="6" t="s">
        <v>126</v>
      </c>
      <c r="F254" s="7" t="s">
        <v>127</v>
      </c>
      <c r="G254" s="8">
        <v>9276300</v>
      </c>
      <c r="H254" s="8">
        <v>9276286</v>
      </c>
    </row>
    <row r="255" spans="1:8" ht="78.75" outlineLevel="1">
      <c r="A255" s="6" t="s">
        <v>263</v>
      </c>
      <c r="B255" s="7" t="s">
        <v>264</v>
      </c>
      <c r="C255" s="6" t="s">
        <v>269</v>
      </c>
      <c r="D255" s="7" t="s">
        <v>270</v>
      </c>
      <c r="E255" s="6" t="s">
        <v>26</v>
      </c>
      <c r="F255" s="7" t="s">
        <v>27</v>
      </c>
      <c r="G255" s="8">
        <v>7437700</v>
      </c>
      <c r="H255" s="8">
        <v>7437700</v>
      </c>
    </row>
    <row r="256" spans="1:8" ht="12.75">
      <c r="A256" s="9" t="s">
        <v>263</v>
      </c>
      <c r="B256" s="10" t="s">
        <v>264</v>
      </c>
      <c r="C256" s="11"/>
      <c r="D256" s="10"/>
      <c r="E256" s="11"/>
      <c r="F256" s="10"/>
      <c r="G256" s="12">
        <v>17772800</v>
      </c>
      <c r="H256" s="12">
        <f>H253+H254+H255</f>
        <v>17748186</v>
      </c>
    </row>
    <row r="257" spans="1:8" ht="12.75">
      <c r="A257" s="13" t="s">
        <v>30</v>
      </c>
      <c r="B257" s="14"/>
      <c r="C257" s="15"/>
      <c r="D257" s="14"/>
      <c r="E257" s="15"/>
      <c r="F257" s="14"/>
      <c r="G257" s="16">
        <v>194081900</v>
      </c>
      <c r="H257" s="16">
        <f>H256+H252+H249+H238+H236+H234+H207+H191</f>
        <v>163434942.12000003</v>
      </c>
    </row>
    <row r="258" spans="1:9" ht="33" customHeight="1">
      <c r="A258" s="22" t="s">
        <v>12</v>
      </c>
      <c r="B258" s="22"/>
      <c r="C258" s="22"/>
      <c r="D258" s="22"/>
      <c r="E258" s="22"/>
      <c r="F258" s="22"/>
      <c r="G258" s="22"/>
      <c r="H258" s="22"/>
      <c r="I258" s="20"/>
    </row>
    <row r="259" spans="1:8" ht="67.5" outlineLevel="1">
      <c r="A259" s="6" t="s">
        <v>35</v>
      </c>
      <c r="B259" s="7" t="s">
        <v>36</v>
      </c>
      <c r="C259" s="6" t="s">
        <v>20</v>
      </c>
      <c r="D259" s="7" t="s">
        <v>21</v>
      </c>
      <c r="E259" s="6" t="s">
        <v>40</v>
      </c>
      <c r="F259" s="7" t="s">
        <v>41</v>
      </c>
      <c r="G259" s="8">
        <v>74000</v>
      </c>
      <c r="H259" s="8">
        <v>23314.73</v>
      </c>
    </row>
    <row r="260" spans="1:8" ht="67.5" outlineLevel="1">
      <c r="A260" s="6" t="s">
        <v>35</v>
      </c>
      <c r="B260" s="7" t="s">
        <v>36</v>
      </c>
      <c r="C260" s="6" t="s">
        <v>20</v>
      </c>
      <c r="D260" s="7" t="s">
        <v>21</v>
      </c>
      <c r="E260" s="6" t="s">
        <v>26</v>
      </c>
      <c r="F260" s="7" t="s">
        <v>27</v>
      </c>
      <c r="G260" s="8">
        <v>15000</v>
      </c>
      <c r="H260" s="8">
        <v>1643.44</v>
      </c>
    </row>
    <row r="261" spans="1:8" ht="67.5" outlineLevel="1">
      <c r="A261" s="6" t="s">
        <v>35</v>
      </c>
      <c r="B261" s="7" t="s">
        <v>36</v>
      </c>
      <c r="C261" s="6" t="s">
        <v>20</v>
      </c>
      <c r="D261" s="7" t="s">
        <v>21</v>
      </c>
      <c r="E261" s="6" t="s">
        <v>28</v>
      </c>
      <c r="F261" s="7" t="s">
        <v>29</v>
      </c>
      <c r="G261" s="8">
        <v>6000</v>
      </c>
      <c r="H261" s="8">
        <v>673.34</v>
      </c>
    </row>
    <row r="262" spans="1:8" ht="90">
      <c r="A262" s="9" t="s">
        <v>35</v>
      </c>
      <c r="B262" s="10" t="s">
        <v>36</v>
      </c>
      <c r="C262" s="11"/>
      <c r="D262" s="10"/>
      <c r="E262" s="11"/>
      <c r="F262" s="10"/>
      <c r="G262" s="12">
        <v>95000</v>
      </c>
      <c r="H262" s="12">
        <f>H259+H260+H261</f>
        <v>25631.51</v>
      </c>
    </row>
    <row r="263" spans="1:8" ht="67.5" outlineLevel="1">
      <c r="A263" s="6" t="s">
        <v>64</v>
      </c>
      <c r="B263" s="7" t="s">
        <v>65</v>
      </c>
      <c r="C263" s="6" t="s">
        <v>271</v>
      </c>
      <c r="D263" s="7" t="s">
        <v>272</v>
      </c>
      <c r="E263" s="6" t="s">
        <v>26</v>
      </c>
      <c r="F263" s="7" t="s">
        <v>27</v>
      </c>
      <c r="G263" s="8">
        <v>92000</v>
      </c>
      <c r="H263" s="8">
        <v>61315.16</v>
      </c>
    </row>
    <row r="264" spans="1:8" ht="22.5">
      <c r="A264" s="9" t="s">
        <v>64</v>
      </c>
      <c r="B264" s="10" t="s">
        <v>65</v>
      </c>
      <c r="C264" s="11"/>
      <c r="D264" s="10"/>
      <c r="E264" s="11"/>
      <c r="F264" s="10"/>
      <c r="G264" s="12">
        <v>92000</v>
      </c>
      <c r="H264" s="12">
        <f>H263</f>
        <v>61315.16</v>
      </c>
    </row>
    <row r="265" spans="1:8" ht="56.25" outlineLevel="1">
      <c r="A265" s="6" t="s">
        <v>92</v>
      </c>
      <c r="B265" s="7" t="s">
        <v>93</v>
      </c>
      <c r="C265" s="6" t="s">
        <v>96</v>
      </c>
      <c r="D265" s="7" t="s">
        <v>97</v>
      </c>
      <c r="E265" s="6" t="s">
        <v>26</v>
      </c>
      <c r="F265" s="7" t="s">
        <v>27</v>
      </c>
      <c r="G265" s="8">
        <v>96084.02</v>
      </c>
      <c r="H265" s="8">
        <v>43485.4</v>
      </c>
    </row>
    <row r="266" spans="1:8" ht="22.5">
      <c r="A266" s="9" t="s">
        <v>92</v>
      </c>
      <c r="B266" s="10" t="s">
        <v>93</v>
      </c>
      <c r="C266" s="11"/>
      <c r="D266" s="10"/>
      <c r="E266" s="11"/>
      <c r="F266" s="10"/>
      <c r="G266" s="12">
        <v>96084.02</v>
      </c>
      <c r="H266" s="12">
        <f>H265</f>
        <v>43485.4</v>
      </c>
    </row>
    <row r="267" spans="1:8" ht="56.25" outlineLevel="1">
      <c r="A267" s="6" t="s">
        <v>160</v>
      </c>
      <c r="B267" s="7" t="s">
        <v>161</v>
      </c>
      <c r="C267" s="6" t="s">
        <v>273</v>
      </c>
      <c r="D267" s="7" t="s">
        <v>274</v>
      </c>
      <c r="E267" s="6" t="s">
        <v>26</v>
      </c>
      <c r="F267" s="7" t="s">
        <v>27</v>
      </c>
      <c r="G267" s="8">
        <v>29723.7</v>
      </c>
      <c r="H267" s="8"/>
    </row>
    <row r="268" spans="1:8" ht="12.75">
      <c r="A268" s="9" t="s">
        <v>160</v>
      </c>
      <c r="B268" s="10" t="s">
        <v>161</v>
      </c>
      <c r="C268" s="11"/>
      <c r="D268" s="10"/>
      <c r="E268" s="11"/>
      <c r="F268" s="10"/>
      <c r="G268" s="12">
        <v>29723.7</v>
      </c>
      <c r="H268" s="12"/>
    </row>
    <row r="269" spans="1:8" ht="56.25" outlineLevel="1">
      <c r="A269" s="6" t="s">
        <v>166</v>
      </c>
      <c r="B269" s="7" t="s">
        <v>167</v>
      </c>
      <c r="C269" s="6" t="s">
        <v>275</v>
      </c>
      <c r="D269" s="7" t="s">
        <v>276</v>
      </c>
      <c r="E269" s="6" t="s">
        <v>26</v>
      </c>
      <c r="F269" s="7" t="s">
        <v>27</v>
      </c>
      <c r="G269" s="8">
        <v>225650</v>
      </c>
      <c r="H269" s="8">
        <v>29520</v>
      </c>
    </row>
    <row r="270" spans="1:8" ht="12.75">
      <c r="A270" s="9" t="s">
        <v>166</v>
      </c>
      <c r="B270" s="10" t="s">
        <v>167</v>
      </c>
      <c r="C270" s="11"/>
      <c r="D270" s="10"/>
      <c r="E270" s="11"/>
      <c r="F270" s="10"/>
      <c r="G270" s="12">
        <v>225650</v>
      </c>
      <c r="H270" s="12">
        <f>H269</f>
        <v>29520</v>
      </c>
    </row>
    <row r="271" spans="1:8" ht="56.25" outlineLevel="1">
      <c r="A271" s="6" t="s">
        <v>106</v>
      </c>
      <c r="B271" s="7" t="s">
        <v>107</v>
      </c>
      <c r="C271" s="6" t="s">
        <v>110</v>
      </c>
      <c r="D271" s="7" t="s">
        <v>111</v>
      </c>
      <c r="E271" s="6" t="s">
        <v>26</v>
      </c>
      <c r="F271" s="7" t="s">
        <v>27</v>
      </c>
      <c r="G271" s="8">
        <v>8000</v>
      </c>
      <c r="H271" s="8">
        <v>8000</v>
      </c>
    </row>
    <row r="272" spans="1:8" ht="33.75">
      <c r="A272" s="9" t="s">
        <v>106</v>
      </c>
      <c r="B272" s="10" t="s">
        <v>107</v>
      </c>
      <c r="C272" s="11"/>
      <c r="D272" s="10"/>
      <c r="E272" s="11"/>
      <c r="F272" s="10"/>
      <c r="G272" s="12">
        <v>8000</v>
      </c>
      <c r="H272" s="12">
        <f>H271</f>
        <v>8000</v>
      </c>
    </row>
    <row r="273" spans="1:8" ht="12.75">
      <c r="A273" s="13" t="s">
        <v>30</v>
      </c>
      <c r="B273" s="14"/>
      <c r="C273" s="15"/>
      <c r="D273" s="14"/>
      <c r="E273" s="15"/>
      <c r="F273" s="14"/>
      <c r="G273" s="16">
        <v>546457.72</v>
      </c>
      <c r="H273" s="16">
        <f>H272+H270+H268+H266+H264+H262</f>
        <v>167952.07</v>
      </c>
    </row>
    <row r="274" spans="1:9" ht="21.75" customHeight="1">
      <c r="A274" s="47" t="s">
        <v>13</v>
      </c>
      <c r="B274" s="47"/>
      <c r="C274" s="47"/>
      <c r="D274" s="47"/>
      <c r="E274" s="47"/>
      <c r="F274" s="47"/>
      <c r="G274" s="47"/>
      <c r="H274" s="20"/>
      <c r="I274" s="20"/>
    </row>
    <row r="275" spans="1:8" ht="56.25" outlineLevel="1">
      <c r="A275" s="6" t="s">
        <v>277</v>
      </c>
      <c r="B275" s="7" t="s">
        <v>278</v>
      </c>
      <c r="C275" s="6" t="s">
        <v>20</v>
      </c>
      <c r="D275" s="7" t="s">
        <v>21</v>
      </c>
      <c r="E275" s="6" t="s">
        <v>22</v>
      </c>
      <c r="F275" s="7" t="s">
        <v>23</v>
      </c>
      <c r="G275" s="8">
        <v>2995400</v>
      </c>
      <c r="H275" s="8">
        <v>1973414.07</v>
      </c>
    </row>
    <row r="276" spans="1:8" ht="56.25" outlineLevel="1">
      <c r="A276" s="6" t="s">
        <v>277</v>
      </c>
      <c r="B276" s="7" t="s">
        <v>278</v>
      </c>
      <c r="C276" s="6" t="s">
        <v>20</v>
      </c>
      <c r="D276" s="7" t="s">
        <v>21</v>
      </c>
      <c r="E276" s="6" t="s">
        <v>38</v>
      </c>
      <c r="F276" s="7" t="s">
        <v>39</v>
      </c>
      <c r="G276" s="8">
        <v>3900</v>
      </c>
      <c r="H276" s="8">
        <v>150</v>
      </c>
    </row>
    <row r="277" spans="1:8" ht="78.75" outlineLevel="1">
      <c r="A277" s="6" t="s">
        <v>277</v>
      </c>
      <c r="B277" s="7" t="s">
        <v>278</v>
      </c>
      <c r="C277" s="6" t="s">
        <v>20</v>
      </c>
      <c r="D277" s="7" t="s">
        <v>21</v>
      </c>
      <c r="E277" s="6" t="s">
        <v>24</v>
      </c>
      <c r="F277" s="7" t="s">
        <v>25</v>
      </c>
      <c r="G277" s="8">
        <v>904500</v>
      </c>
      <c r="H277" s="8">
        <v>577019.64</v>
      </c>
    </row>
    <row r="278" spans="1:8" ht="56.25" outlineLevel="1">
      <c r="A278" s="6" t="s">
        <v>277</v>
      </c>
      <c r="B278" s="7" t="s">
        <v>278</v>
      </c>
      <c r="C278" s="6" t="s">
        <v>20</v>
      </c>
      <c r="D278" s="7" t="s">
        <v>21</v>
      </c>
      <c r="E278" s="6" t="s">
        <v>40</v>
      </c>
      <c r="F278" s="7" t="s">
        <v>41</v>
      </c>
      <c r="G278" s="8">
        <v>405720</v>
      </c>
      <c r="H278" s="8">
        <v>132716.93</v>
      </c>
    </row>
    <row r="279" spans="1:8" ht="56.25" outlineLevel="1">
      <c r="A279" s="6" t="s">
        <v>277</v>
      </c>
      <c r="B279" s="7" t="s">
        <v>278</v>
      </c>
      <c r="C279" s="6" t="s">
        <v>20</v>
      </c>
      <c r="D279" s="7" t="s">
        <v>21</v>
      </c>
      <c r="E279" s="6" t="s">
        <v>26</v>
      </c>
      <c r="F279" s="7" t="s">
        <v>27</v>
      </c>
      <c r="G279" s="8">
        <v>261780</v>
      </c>
      <c r="H279" s="8">
        <v>117005.29</v>
      </c>
    </row>
    <row r="280" spans="1:8" ht="56.25" outlineLevel="1">
      <c r="A280" s="6" t="s">
        <v>277</v>
      </c>
      <c r="B280" s="7" t="s">
        <v>278</v>
      </c>
      <c r="C280" s="6" t="s">
        <v>20</v>
      </c>
      <c r="D280" s="7" t="s">
        <v>21</v>
      </c>
      <c r="E280" s="6" t="s">
        <v>28</v>
      </c>
      <c r="F280" s="7" t="s">
        <v>29</v>
      </c>
      <c r="G280" s="8">
        <v>600</v>
      </c>
      <c r="H280" s="8">
        <v>110.86</v>
      </c>
    </row>
    <row r="281" spans="1:8" ht="56.25">
      <c r="A281" s="9" t="s">
        <v>277</v>
      </c>
      <c r="B281" s="10" t="s">
        <v>278</v>
      </c>
      <c r="C281" s="11"/>
      <c r="D281" s="10"/>
      <c r="E281" s="11"/>
      <c r="F281" s="10"/>
      <c r="G281" s="12">
        <v>4571900</v>
      </c>
      <c r="H281" s="12">
        <f>SUM(H275:H280)</f>
        <v>2800416.79</v>
      </c>
    </row>
    <row r="282" spans="1:8" ht="22.5">
      <c r="A282" s="35" t="s">
        <v>64</v>
      </c>
      <c r="B282" s="34" t="s">
        <v>65</v>
      </c>
      <c r="C282" s="31" t="s">
        <v>279</v>
      </c>
      <c r="D282" s="7" t="s">
        <v>280</v>
      </c>
      <c r="E282" s="38" t="s">
        <v>312</v>
      </c>
      <c r="F282" s="7" t="s">
        <v>280</v>
      </c>
      <c r="G282" s="39">
        <v>110000</v>
      </c>
      <c r="H282" s="40">
        <v>80000</v>
      </c>
    </row>
    <row r="283" spans="1:8" ht="22.5">
      <c r="A283" s="36" t="s">
        <v>64</v>
      </c>
      <c r="B283" s="37" t="s">
        <v>65</v>
      </c>
      <c r="C283" s="6"/>
      <c r="D283" s="10"/>
      <c r="E283" s="11"/>
      <c r="F283" s="10"/>
      <c r="G283" s="12">
        <v>110000</v>
      </c>
      <c r="H283" s="41">
        <v>80000</v>
      </c>
    </row>
    <row r="284" spans="1:8" ht="22.5" outlineLevel="1">
      <c r="A284" s="31" t="s">
        <v>156</v>
      </c>
      <c r="B284" s="32" t="s">
        <v>157</v>
      </c>
      <c r="C284" s="31" t="s">
        <v>279</v>
      </c>
      <c r="D284" s="32" t="s">
        <v>280</v>
      </c>
      <c r="E284" s="31" t="s">
        <v>281</v>
      </c>
      <c r="F284" s="32" t="s">
        <v>280</v>
      </c>
      <c r="G284" s="33">
        <v>2038723</v>
      </c>
      <c r="H284" s="33">
        <v>2038723</v>
      </c>
    </row>
    <row r="285" spans="1:8" ht="22.5">
      <c r="A285" s="9" t="s">
        <v>156</v>
      </c>
      <c r="B285" s="10" t="s">
        <v>157</v>
      </c>
      <c r="C285" s="11"/>
      <c r="D285" s="10"/>
      <c r="E285" s="11"/>
      <c r="F285" s="10"/>
      <c r="G285" s="12">
        <v>2038723</v>
      </c>
      <c r="H285" s="12">
        <f>H284</f>
        <v>2038723</v>
      </c>
    </row>
    <row r="286" spans="1:8" ht="22.5" outlineLevel="1">
      <c r="A286" s="6" t="s">
        <v>160</v>
      </c>
      <c r="B286" s="7" t="s">
        <v>161</v>
      </c>
      <c r="C286" s="6" t="s">
        <v>279</v>
      </c>
      <c r="D286" s="7" t="s">
        <v>280</v>
      </c>
      <c r="E286" s="6" t="s">
        <v>281</v>
      </c>
      <c r="F286" s="7" t="s">
        <v>280</v>
      </c>
      <c r="G286" s="8">
        <v>100000</v>
      </c>
      <c r="H286" s="8"/>
    </row>
    <row r="287" spans="1:8" ht="12.75">
      <c r="A287" s="9" t="s">
        <v>160</v>
      </c>
      <c r="B287" s="10" t="s">
        <v>161</v>
      </c>
      <c r="C287" s="11"/>
      <c r="D287" s="10"/>
      <c r="E287" s="11"/>
      <c r="F287" s="10"/>
      <c r="G287" s="12">
        <v>100000</v>
      </c>
      <c r="H287" s="12"/>
    </row>
    <row r="288" spans="1:8" ht="56.25" outlineLevel="1">
      <c r="A288" s="6" t="s">
        <v>106</v>
      </c>
      <c r="B288" s="7" t="s">
        <v>107</v>
      </c>
      <c r="C288" s="6" t="s">
        <v>110</v>
      </c>
      <c r="D288" s="7" t="s">
        <v>111</v>
      </c>
      <c r="E288" s="6" t="s">
        <v>26</v>
      </c>
      <c r="F288" s="7" t="s">
        <v>27</v>
      </c>
      <c r="G288" s="8">
        <v>16000</v>
      </c>
      <c r="H288" s="8">
        <v>16000</v>
      </c>
    </row>
    <row r="289" spans="1:8" ht="33.75">
      <c r="A289" s="9" t="s">
        <v>106</v>
      </c>
      <c r="B289" s="10" t="s">
        <v>107</v>
      </c>
      <c r="C289" s="11"/>
      <c r="D289" s="10"/>
      <c r="E289" s="11"/>
      <c r="F289" s="10"/>
      <c r="G289" s="12">
        <v>16000</v>
      </c>
      <c r="H289" s="12">
        <f>H288</f>
        <v>16000</v>
      </c>
    </row>
    <row r="290" spans="1:8" ht="22.5" outlineLevel="1">
      <c r="A290" s="6" t="s">
        <v>282</v>
      </c>
      <c r="B290" s="7" t="s">
        <v>283</v>
      </c>
      <c r="C290" s="6" t="s">
        <v>279</v>
      </c>
      <c r="D290" s="7" t="s">
        <v>280</v>
      </c>
      <c r="E290" s="6" t="s">
        <v>281</v>
      </c>
      <c r="F290" s="7" t="s">
        <v>280</v>
      </c>
      <c r="G290" s="8">
        <v>5000000</v>
      </c>
      <c r="H290" s="8">
        <v>2329450</v>
      </c>
    </row>
    <row r="291" spans="1:8" ht="22.5">
      <c r="A291" s="9" t="s">
        <v>282</v>
      </c>
      <c r="B291" s="10" t="s">
        <v>283</v>
      </c>
      <c r="C291" s="11"/>
      <c r="D291" s="10"/>
      <c r="E291" s="11"/>
      <c r="F291" s="10"/>
      <c r="G291" s="12">
        <v>5000000</v>
      </c>
      <c r="H291" s="12">
        <f>H290</f>
        <v>2329450</v>
      </c>
    </row>
    <row r="292" spans="1:8" ht="12.75">
      <c r="A292" s="13" t="s">
        <v>30</v>
      </c>
      <c r="B292" s="14"/>
      <c r="C292" s="15"/>
      <c r="D292" s="14"/>
      <c r="E292" s="15"/>
      <c r="F292" s="14"/>
      <c r="G292" s="16">
        <v>11836623</v>
      </c>
      <c r="H292" s="16">
        <f>H291+H289+H287+H285+H283+H281</f>
        <v>7264589.79</v>
      </c>
    </row>
    <row r="293" spans="1:9" ht="22.5" customHeight="1">
      <c r="A293" s="47" t="s">
        <v>14</v>
      </c>
      <c r="B293" s="47"/>
      <c r="C293" s="47"/>
      <c r="D293" s="47"/>
      <c r="E293" s="47"/>
      <c r="F293" s="47"/>
      <c r="G293" s="47"/>
      <c r="H293" s="20"/>
      <c r="I293" s="20"/>
    </row>
    <row r="294" spans="1:8" ht="56.25" outlineLevel="1">
      <c r="A294" s="6" t="s">
        <v>277</v>
      </c>
      <c r="B294" s="7" t="s">
        <v>278</v>
      </c>
      <c r="C294" s="6" t="s">
        <v>284</v>
      </c>
      <c r="D294" s="7" t="s">
        <v>285</v>
      </c>
      <c r="E294" s="6" t="s">
        <v>22</v>
      </c>
      <c r="F294" s="7" t="s">
        <v>23</v>
      </c>
      <c r="G294" s="8">
        <v>584197</v>
      </c>
      <c r="H294" s="8">
        <v>434715.95</v>
      </c>
    </row>
    <row r="295" spans="1:8" ht="78.75" outlineLevel="1">
      <c r="A295" s="6" t="s">
        <v>277</v>
      </c>
      <c r="B295" s="7" t="s">
        <v>278</v>
      </c>
      <c r="C295" s="6" t="s">
        <v>284</v>
      </c>
      <c r="D295" s="7" t="s">
        <v>285</v>
      </c>
      <c r="E295" s="6" t="s">
        <v>24</v>
      </c>
      <c r="F295" s="7" t="s">
        <v>25</v>
      </c>
      <c r="G295" s="8">
        <v>188803</v>
      </c>
      <c r="H295" s="8">
        <v>144002.28</v>
      </c>
    </row>
    <row r="296" spans="1:8" ht="56.25" outlineLevel="1">
      <c r="A296" s="6" t="s">
        <v>277</v>
      </c>
      <c r="B296" s="7" t="s">
        <v>278</v>
      </c>
      <c r="C296" s="6" t="s">
        <v>284</v>
      </c>
      <c r="D296" s="7" t="s">
        <v>285</v>
      </c>
      <c r="E296" s="6" t="s">
        <v>26</v>
      </c>
      <c r="F296" s="7" t="s">
        <v>27</v>
      </c>
      <c r="G296" s="8">
        <v>600</v>
      </c>
      <c r="H296" s="8"/>
    </row>
    <row r="297" spans="1:8" ht="56.25" outlineLevel="1">
      <c r="A297" s="6" t="s">
        <v>277</v>
      </c>
      <c r="B297" s="7" t="s">
        <v>278</v>
      </c>
      <c r="C297" s="6" t="s">
        <v>284</v>
      </c>
      <c r="D297" s="7" t="s">
        <v>285</v>
      </c>
      <c r="E297" s="6" t="s">
        <v>28</v>
      </c>
      <c r="F297" s="7" t="s">
        <v>29</v>
      </c>
      <c r="G297" s="8">
        <v>100</v>
      </c>
      <c r="H297" s="8">
        <v>22.73</v>
      </c>
    </row>
    <row r="298" spans="1:8" ht="56.25" outlineLevel="1">
      <c r="A298" s="6" t="s">
        <v>277</v>
      </c>
      <c r="B298" s="7" t="s">
        <v>278</v>
      </c>
      <c r="C298" s="6" t="s">
        <v>20</v>
      </c>
      <c r="D298" s="7" t="s">
        <v>21</v>
      </c>
      <c r="E298" s="6" t="s">
        <v>22</v>
      </c>
      <c r="F298" s="7" t="s">
        <v>23</v>
      </c>
      <c r="G298" s="8">
        <v>211200</v>
      </c>
      <c r="H298" s="8">
        <v>158399.22</v>
      </c>
    </row>
    <row r="299" spans="1:8" ht="78.75" outlineLevel="1">
      <c r="A299" s="6" t="s">
        <v>277</v>
      </c>
      <c r="B299" s="7" t="s">
        <v>278</v>
      </c>
      <c r="C299" s="6" t="s">
        <v>20</v>
      </c>
      <c r="D299" s="7" t="s">
        <v>21</v>
      </c>
      <c r="E299" s="6" t="s">
        <v>24</v>
      </c>
      <c r="F299" s="7" t="s">
        <v>25</v>
      </c>
      <c r="G299" s="8">
        <v>63800</v>
      </c>
      <c r="H299" s="8">
        <v>42953.53</v>
      </c>
    </row>
    <row r="300" spans="1:8" ht="56.25">
      <c r="A300" s="9" t="s">
        <v>277</v>
      </c>
      <c r="B300" s="10" t="s">
        <v>278</v>
      </c>
      <c r="C300" s="11"/>
      <c r="D300" s="10"/>
      <c r="E300" s="11"/>
      <c r="F300" s="10"/>
      <c r="G300" s="12">
        <v>1048700</v>
      </c>
      <c r="H300" s="12">
        <f>SUM(H294:H299)</f>
        <v>780093.71</v>
      </c>
    </row>
    <row r="301" spans="1:8" ht="15.75">
      <c r="A301" s="42" t="s">
        <v>15</v>
      </c>
      <c r="B301" s="43"/>
      <c r="C301" s="15"/>
      <c r="D301" s="14"/>
      <c r="E301" s="15"/>
      <c r="F301" s="14"/>
      <c r="G301" s="24">
        <v>300405369.21</v>
      </c>
      <c r="H301" s="16">
        <f>H300+H292+H273+H257+H187+H127+H112+H19</f>
        <v>228711136.28000003</v>
      </c>
    </row>
    <row r="302" spans="1:9" ht="11.25" customHeight="1">
      <c r="A302" s="44" t="s">
        <v>292</v>
      </c>
      <c r="B302" s="45"/>
      <c r="C302" s="45"/>
      <c r="D302" s="45"/>
      <c r="E302" s="45"/>
      <c r="F302" s="46"/>
      <c r="G302" s="24">
        <v>-4763416.63</v>
      </c>
      <c r="H302" s="25">
        <v>8371624.26</v>
      </c>
      <c r="I302" s="23"/>
    </row>
    <row r="310" ht="12.75" customHeight="1">
      <c r="I310" t="s">
        <v>313</v>
      </c>
    </row>
  </sheetData>
  <sheetProtection/>
  <mergeCells count="14">
    <mergeCell ref="A8:I8"/>
    <mergeCell ref="A128:G128"/>
    <mergeCell ref="A1:F1"/>
    <mergeCell ref="A6:F6"/>
    <mergeCell ref="A113:G113"/>
    <mergeCell ref="A7:I7"/>
    <mergeCell ref="A9:I9"/>
    <mergeCell ref="A10:I10"/>
    <mergeCell ref="A301:B301"/>
    <mergeCell ref="A302:F302"/>
    <mergeCell ref="A274:G274"/>
    <mergeCell ref="A293:G293"/>
    <mergeCell ref="A20:G20"/>
    <mergeCell ref="A13:G13"/>
  </mergeCells>
  <printOptions/>
  <pageMargins left="0.17" right="0.19" top="0.52" bottom="0.19" header="0.34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Холина</dc:creator>
  <cp:keywords/>
  <dc:description>POI HSSF rep:2.32.1.9</dc:description>
  <cp:lastModifiedBy>hna</cp:lastModifiedBy>
  <cp:lastPrinted>2016-08-05T13:12:38Z</cp:lastPrinted>
  <dcterms:created xsi:type="dcterms:W3CDTF">2014-01-31T11:19:57Z</dcterms:created>
  <dcterms:modified xsi:type="dcterms:W3CDTF">2017-02-21T05:40:46Z</dcterms:modified>
  <cp:category/>
  <cp:version/>
  <cp:contentType/>
  <cp:contentStatus/>
</cp:coreProperties>
</file>